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https://eguibarit-my.sharepoint.com/personal/vicente_eguibarit_com/Documents/Tech-EIT/AD/Security/"/>
    </mc:Choice>
  </mc:AlternateContent>
  <xr:revisionPtr revIDLastSave="2" documentId="10_ncr:8100000_{50AEB0A3-BEA6-4555-BC8B-4CCEBE9FA4AF}" xr6:coauthVersionLast="47" xr6:coauthVersionMax="47" xr10:uidLastSave="{A2CEF5A7-D79B-490C-B6BE-6669DBFD5C43}"/>
  <bookViews>
    <workbookView xWindow="1560" yWindow="1320" windowWidth="33460" windowHeight="18870" activeTab="2" xr2:uid="{00000000-000D-0000-FFFF-FFFF00000000}"/>
  </bookViews>
  <sheets>
    <sheet name="Member Servers" sheetId="1" r:id="rId1"/>
    <sheet name="Legend" sheetId="2" r:id="rId2"/>
    <sheet name="Chapter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75" i="1" l="1"/>
  <c r="L132" i="1"/>
  <c r="L131" i="1"/>
  <c r="L117" i="1"/>
  <c r="L118" i="1"/>
  <c r="L9" i="1" l="1"/>
  <c r="L20" i="1" l="1"/>
  <c r="L7" i="1"/>
  <c r="L8" i="1"/>
  <c r="L91" i="1"/>
  <c r="L19"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3" i="1"/>
  <c r="L94" i="1"/>
  <c r="L95" i="1"/>
  <c r="L96" i="1"/>
  <c r="L97" i="1"/>
  <c r="L92" i="1"/>
  <c r="L98" i="1"/>
  <c r="L99" i="1"/>
  <c r="L100" i="1"/>
  <c r="L105" i="1"/>
  <c r="L101" i="1"/>
  <c r="L102" i="1"/>
  <c r="L103" i="1"/>
  <c r="L104" i="1"/>
  <c r="L106" i="1"/>
  <c r="L107" i="1"/>
  <c r="L108" i="1"/>
  <c r="L109" i="1"/>
  <c r="L110" i="1"/>
  <c r="L111" i="1"/>
  <c r="L112" i="1"/>
  <c r="L113" i="1"/>
  <c r="L114" i="1"/>
  <c r="L115" i="1"/>
  <c r="L116" i="1"/>
  <c r="L129" i="1"/>
  <c r="L120" i="1"/>
  <c r="L123" i="1"/>
  <c r="L119" i="1"/>
  <c r="L124" i="1"/>
  <c r="L125" i="1"/>
  <c r="L126" i="1"/>
  <c r="L121" i="1"/>
  <c r="L122" i="1"/>
  <c r="L127" i="1"/>
  <c r="L128" i="1"/>
  <c r="L130" i="1"/>
  <c r="L133" i="1"/>
  <c r="L134" i="1"/>
  <c r="L135" i="1"/>
  <c r="L136" i="1"/>
  <c r="L137" i="1"/>
  <c r="L10" i="1"/>
  <c r="L11" i="1"/>
  <c r="L12" i="1"/>
  <c r="L13" i="1"/>
  <c r="L14" i="1"/>
  <c r="L15" i="1"/>
  <c r="L16" i="1"/>
  <c r="L17" i="1"/>
  <c r="L18"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2" i="1"/>
  <c r="L173" i="1"/>
  <c r="L179" i="1"/>
  <c r="L174" i="1"/>
  <c r="L175" i="1"/>
  <c r="L176" i="1"/>
  <c r="L177" i="1"/>
  <c r="L178" i="1"/>
  <c r="L180" i="1"/>
  <c r="L181" i="1"/>
  <c r="L182" i="1"/>
  <c r="L171"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7" i="1"/>
  <c r="L241" i="1"/>
  <c r="L238" i="1"/>
  <c r="L239" i="1"/>
  <c r="L251" i="1"/>
  <c r="L247" i="1"/>
  <c r="L248" i="1"/>
  <c r="L250" i="1"/>
  <c r="L246" i="1"/>
  <c r="L236" i="1"/>
  <c r="L245" i="1"/>
  <c r="L249" i="1"/>
  <c r="L235" i="1"/>
  <c r="L240" i="1"/>
  <c r="L242" i="1"/>
  <c r="L243" i="1"/>
  <c r="L244" i="1"/>
  <c r="L234" i="1"/>
  <c r="L252" i="1"/>
  <c r="L253" i="1"/>
  <c r="L254" i="1"/>
  <c r="L255" i="1"/>
  <c r="L256" i="1"/>
  <c r="L257" i="1"/>
  <c r="L258" i="1"/>
  <c r="L259" i="1"/>
  <c r="L260" i="1"/>
  <c r="L261" i="1"/>
  <c r="L262" i="1"/>
  <c r="L263" i="1"/>
  <c r="L264" i="1"/>
  <c r="L265" i="1"/>
  <c r="L266" i="1"/>
  <c r="L267" i="1"/>
  <c r="L268" i="1"/>
  <c r="L269" i="1"/>
  <c r="L270" i="1"/>
  <c r="L271" i="1"/>
  <c r="L272" i="1"/>
  <c r="L273" i="1"/>
  <c r="L274" i="1"/>
  <c r="L2" i="1" l="1"/>
  <c r="L1" i="1"/>
  <c r="L4" i="1"/>
  <c r="L3" i="1"/>
  <c r="L5" i="1"/>
  <c r="F2" i="1"/>
  <c r="F5" i="1"/>
  <c r="F4" i="1"/>
  <c r="F3" i="1"/>
  <c r="G4" i="1" l="1"/>
  <c r="G3" i="1"/>
  <c r="G5" i="1"/>
</calcChain>
</file>

<file path=xl/sharedStrings.xml><?xml version="1.0" encoding="utf-8"?>
<sst xmlns="http://schemas.openxmlformats.org/spreadsheetml/2006/main" count="2196" uniqueCount="645">
  <si>
    <t>Path</t>
  </si>
  <si>
    <t>Setting</t>
  </si>
  <si>
    <t>Recommended</t>
  </si>
  <si>
    <t>5.1.2</t>
  </si>
  <si>
    <t>Use Known Good Media</t>
  </si>
  <si>
    <t>Current</t>
  </si>
  <si>
    <t>Observations</t>
  </si>
  <si>
    <t>5.1.1</t>
  </si>
  <si>
    <t>Minimal Machine Principle</t>
  </si>
  <si>
    <t>These principles are compliant to the requirement of ISO/IEC 27002:2013:
o 12.5 Control of operational software
o 12.6.2 Restrictions on software installation
o 14.1.1 Information security requirements analysis and specification
o 14.2.5 Secure system engineering principles
o 8.3.1 Management of removable media</t>
  </si>
  <si>
    <t>5.2.1</t>
  </si>
  <si>
    <t>Patch Management</t>
  </si>
  <si>
    <t>According to the CERT advisories
o Security updates advised by Windows Update Catalogue (wsusscn2.cab) must be checked once a month and implemented at least within 1 week.
o Critical out-of-band patches must be applied within 48 hours.
o Security updates and patches must be deployed and monitored centrally.</t>
  </si>
  <si>
    <t>5.2.2</t>
  </si>
  <si>
    <t>Antivirus</t>
  </si>
  <si>
    <t>Antivirus software must be installed on the server system and corresponding application and signature updates must be deployed on a daily basis</t>
  </si>
  <si>
    <t>5.2.3</t>
  </si>
  <si>
    <t>Guest Account</t>
  </si>
  <si>
    <t>Disabled</t>
  </si>
  <si>
    <t>Accounts: Guest account status</t>
  </si>
  <si>
    <t>Policy</t>
  </si>
  <si>
    <t>5.2.4</t>
  </si>
  <si>
    <t>Enable User Account Control (UAC)</t>
  </si>
  <si>
    <t>Enabled</t>
  </si>
  <si>
    <t>User Account Control: Admin Approval Mode for the Built-in Administrator account</t>
  </si>
  <si>
    <t>User Account Control: Allow UIAccess applications to prompt for elevation without using the secure desktop</t>
  </si>
  <si>
    <t>User Account Control: Behavior of the elevation prompt for administrators in Admin Approval Mode</t>
  </si>
  <si>
    <t>Prompt for consent on the secure desktop</t>
  </si>
  <si>
    <t>Prompt for credentials on the secure deskto</t>
  </si>
  <si>
    <t>User Account Control: Behavior of the elevation prompt for standard users</t>
  </si>
  <si>
    <t>User Account Control: Detect application installations and prompt for elevation</t>
  </si>
  <si>
    <t>User Account Control: Only elevate executables that are signed and validated</t>
  </si>
  <si>
    <t>User Account Control: Run all administrators in Admin Approval Mode</t>
  </si>
  <si>
    <t>User Account Control: Switch to the secure desktop when prompting for elevation</t>
  </si>
  <si>
    <t>User Account Control: Virtualize file and registry write failures to per-user locations</t>
  </si>
  <si>
    <t>Enumerate administrator accounts on elevation</t>
  </si>
  <si>
    <t>Do not display the password reveal button</t>
  </si>
  <si>
    <t>5.2.5</t>
  </si>
  <si>
    <t>Data Execution Prevention</t>
  </si>
  <si>
    <t>bcdedit.exe /set {current} nx AlwaysOn</t>
  </si>
  <si>
    <t>5.2.6</t>
  </si>
  <si>
    <t>Enable Windows NTP Client</t>
  </si>
  <si>
    <t>Configure Windows NTP Client</t>
  </si>
  <si>
    <t>5.2.7</t>
  </si>
  <si>
    <t>Secure Policy Update Configuration</t>
  </si>
  <si>
    <t>Group Policy refresh interval for computers</t>
  </si>
  <si>
    <t>Enabled 
o Apply Time: 90 
o Random Time: 30</t>
  </si>
  <si>
    <t>Environment preference extension policy processing</t>
  </si>
  <si>
    <t>Enabled 
o Allow processing across a slow network connection 
o Process even if the Group Policy objects have not changed</t>
  </si>
  <si>
    <t>Registry policy processing</t>
  </si>
  <si>
    <t>Enabled 
o Process even if the Group Policy objects have not changed</t>
  </si>
  <si>
    <t>Security policy processing</t>
  </si>
  <si>
    <t>Turn off background refresh of Group Policy</t>
  </si>
  <si>
    <t>Deactivate Autoplay</t>
  </si>
  <si>
    <t>5.2.8</t>
  </si>
  <si>
    <t>Turn off Autoplay</t>
  </si>
  <si>
    <t>Enabled 
o All drives</t>
  </si>
  <si>
    <t>Default behavior for AutoRun</t>
  </si>
  <si>
    <t>Enabled 
o Do not execute any autorun commands</t>
  </si>
  <si>
    <t>#</t>
  </si>
  <si>
    <t>Turn off Autoplay for non-volume devices</t>
  </si>
  <si>
    <t>5.2.9</t>
  </si>
  <si>
    <t>Secure Configuration for Devices</t>
  </si>
  <si>
    <t>Devices: Allow undock without having to log on</t>
  </si>
  <si>
    <t>Devices: Allowed to format and eject removable media</t>
  </si>
  <si>
    <t>Administrators</t>
  </si>
  <si>
    <t>Devices: Prevent users from installing printer drivers</t>
  </si>
  <si>
    <t>Devices: Restrict CD-ROM access to locally logged-on user only</t>
  </si>
  <si>
    <t>Devices: Restrict floppy access to locally logged-on user only</t>
  </si>
  <si>
    <t>Allow remote access to the Plug and Play interface</t>
  </si>
  <si>
    <t>5.2.10</t>
  </si>
  <si>
    <t>Define User Privileges for Security-Relevant Activities</t>
  </si>
  <si>
    <t>&lt;NO ONE&gt;</t>
  </si>
  <si>
    <t>Access Credential Manager as a trusted caller</t>
  </si>
  <si>
    <t>Access this computer from the network</t>
  </si>
  <si>
    <t>Act as part of operating system</t>
  </si>
  <si>
    <t>Add workstations to domain</t>
  </si>
  <si>
    <t>Adjust memory quotas for a process</t>
  </si>
  <si>
    <t>Allow logon locally</t>
  </si>
  <si>
    <t>Allow logon through Remote Desktop Services</t>
  </si>
  <si>
    <t>Back up files and directories</t>
  </si>
  <si>
    <t>Bypass traverse checking</t>
  </si>
  <si>
    <t>Change the system time</t>
  </si>
  <si>
    <t>Administrators
LOCAL SERVICE</t>
  </si>
  <si>
    <t>Change the time zone</t>
  </si>
  <si>
    <t>&lt;NOT DEFINED&gt;</t>
  </si>
  <si>
    <t>Create a pagefile</t>
  </si>
  <si>
    <t>Create a token object</t>
  </si>
  <si>
    <t>Create global objects</t>
  </si>
  <si>
    <t>Create permanent shared objects</t>
  </si>
  <si>
    <t>Create symbolic links</t>
  </si>
  <si>
    <t>Debug programs</t>
  </si>
  <si>
    <t>Deny access to this computer from the network</t>
  </si>
  <si>
    <t>ANONOYMOUS LOGON
Guests</t>
  </si>
  <si>
    <t>Deny logon as a batch job</t>
  </si>
  <si>
    <t>Deny logon locally</t>
  </si>
  <si>
    <t>Deny logon as a service</t>
  </si>
  <si>
    <t>Deny log on through Remote Desktop Services</t>
  </si>
  <si>
    <t>Enable computer and user accounts to be trusted for delegation</t>
  </si>
  <si>
    <t>Force shutdown from a remote system</t>
  </si>
  <si>
    <t>Generate security audits</t>
  </si>
  <si>
    <t>LOCAL SERVICE
NETWORK SERVICE</t>
  </si>
  <si>
    <t>Impersonate a Client after authentication</t>
  </si>
  <si>
    <t>Increase a process working set</t>
  </si>
  <si>
    <t>Increase scheduling priority</t>
  </si>
  <si>
    <t>Load and unload device drivers</t>
  </si>
  <si>
    <t>Lock pages in memory</t>
  </si>
  <si>
    <t>Log on as a batch job</t>
  </si>
  <si>
    <t>Log on as a service</t>
  </si>
  <si>
    <t>Manage auditing and security log</t>
  </si>
  <si>
    <t>Modify an object label</t>
  </si>
  <si>
    <t>Modify firmware environment values</t>
  </si>
  <si>
    <t>Perform volume maintenance tasks</t>
  </si>
  <si>
    <t>Profile single process</t>
  </si>
  <si>
    <t>Profile system performance</t>
  </si>
  <si>
    <t>Remove computer from docking station</t>
  </si>
  <si>
    <t>Replace a process level token</t>
  </si>
  <si>
    <t>Restore files and directories</t>
  </si>
  <si>
    <t>Shut down the system</t>
  </si>
  <si>
    <t>Administrators
Server Operators</t>
  </si>
  <si>
    <t>Synchronize directory service data</t>
  </si>
  <si>
    <t>Take ownership of files or other objects</t>
  </si>
  <si>
    <t>5.2.11</t>
  </si>
  <si>
    <t>5.2.12</t>
  </si>
  <si>
    <t>Accounts: Block Microsoft accounts</t>
  </si>
  <si>
    <t>Users can’t add or log on with Microsoft accounts</t>
  </si>
  <si>
    <t>5.2.13</t>
  </si>
  <si>
    <t>Prevent Password, StoreApp, Browser and Personalization Syncing</t>
  </si>
  <si>
    <t xml:space="preserve">Do not sync </t>
  </si>
  <si>
    <t xml:space="preserve">Do not sync app settings </t>
  </si>
  <si>
    <t xml:space="preserve">Do not sync Apps </t>
  </si>
  <si>
    <t xml:space="preserve">Do not sync browser settings </t>
  </si>
  <si>
    <t>Do not sync desktop personalization</t>
  </si>
  <si>
    <t>Do not sync on metered connections</t>
  </si>
  <si>
    <t>Do not sync other Windows settings</t>
  </si>
  <si>
    <t>Do not sync passwords</t>
  </si>
  <si>
    <t>Do not sync personalize</t>
  </si>
  <si>
    <t>Do not sync start settings</t>
  </si>
  <si>
    <t xml:space="preserve">Total Count: </t>
  </si>
  <si>
    <t xml:space="preserve">Fully Implemented: </t>
  </si>
  <si>
    <t xml:space="preserve">Partially Implemented: </t>
  </si>
  <si>
    <t xml:space="preserve">Not Implemented: </t>
  </si>
  <si>
    <t>5.2.14</t>
  </si>
  <si>
    <t>Secure Screensaver Configuration</t>
  </si>
  <si>
    <t>Enable Screen Saver</t>
  </si>
  <si>
    <t>Password protect the screen saver</t>
  </si>
  <si>
    <t>Screen saver timeout</t>
  </si>
  <si>
    <t>1800 seconds</t>
  </si>
  <si>
    <t>Prevent enabling lock screen camera</t>
  </si>
  <si>
    <t>Prevent enabling lock screen slide show</t>
  </si>
  <si>
    <t>Interactive logon: Machine inactivity limit</t>
  </si>
  <si>
    <t>900 seconds</t>
  </si>
  <si>
    <t>MSS: (ScreenSaverGracePeriod) The time in seconds before the screen saver grace period expires</t>
  </si>
  <si>
    <t>5.2.15</t>
  </si>
  <si>
    <t>Disable Support for Optional Subsystems</t>
  </si>
  <si>
    <t>System settings: Optional subsystems</t>
  </si>
  <si>
    <t>&lt;EMPTY LIST&gt;</t>
  </si>
  <si>
    <t>System objects: Require case insensitivity for non-Windows subsystems</t>
  </si>
  <si>
    <t>5.2.16</t>
  </si>
  <si>
    <t>Disable Shutdown without Logon</t>
  </si>
  <si>
    <t>Shutdown: Allow system to be shut down without having to log on</t>
  </si>
  <si>
    <t>5.2.17</t>
  </si>
  <si>
    <t>Implement Additional Configurations for Domain Members</t>
  </si>
  <si>
    <t>Domain member: Digitally encrypt secure channel data (when possible)</t>
  </si>
  <si>
    <t>Domain member: Digitally sign secure channel data (when possible)</t>
  </si>
  <si>
    <t>Domain member: Digitally encrypt or sign secure channel data (always)</t>
  </si>
  <si>
    <t>Domain member: Disable machine account password changes</t>
  </si>
  <si>
    <t>Domain member: Maximum machine account password age</t>
  </si>
  <si>
    <t>Domain member: Require strong (Windows 2000 or later) session key</t>
  </si>
  <si>
    <t>30 days</t>
  </si>
  <si>
    <t>5.2.18</t>
  </si>
  <si>
    <t>Enable Safe DLL Search Mode</t>
  </si>
  <si>
    <t>MSS: (SafeDllSearchMode) Enable Safe DLL search</t>
  </si>
  <si>
    <t>5.2.19</t>
  </si>
  <si>
    <t>Enable AppLocker Rule Enforcement</t>
  </si>
  <si>
    <t>Application Identity</t>
  </si>
  <si>
    <t>Executable rules</t>
  </si>
  <si>
    <t>Script rules</t>
  </si>
  <si>
    <t>Custom rules have to be added depending on the location of the script files</t>
  </si>
  <si>
    <t>Packaged app rules</t>
  </si>
  <si>
    <t>Windows Installer rules</t>
  </si>
  <si>
    <t>5.2.20</t>
  </si>
  <si>
    <t>Apply UAC restrictions to local accounts on network logons</t>
  </si>
  <si>
    <t>LSA Protection</t>
  </si>
  <si>
    <t>WDigest Authentication (disabling may require KB2871997)</t>
  </si>
  <si>
    <t>5.2.21</t>
  </si>
  <si>
    <t>Secure File Explorer Configuration</t>
  </si>
  <si>
    <t>System objects: Strengthen default permissions of internal system objects (e.g. Symbolic Links)</t>
  </si>
  <si>
    <t>Turn off Data Execution Prevention for Explorer</t>
  </si>
  <si>
    <t>Turn off heap termination on corruption</t>
  </si>
  <si>
    <t>Turn off shell protocol protected mode</t>
  </si>
  <si>
    <t>Configure Windows SmartScr</t>
  </si>
  <si>
    <t>Enabled 
o Turn off SmartScreen</t>
  </si>
  <si>
    <t>5.2.22</t>
  </si>
  <si>
    <t>Secure Windows Installer Configuration</t>
  </si>
  <si>
    <t>Always install with elevated privileges</t>
  </si>
  <si>
    <t>Allow user control over installs</t>
  </si>
  <si>
    <t>Prevent Internet Explorer security prompt for Windows Installer scripts</t>
  </si>
  <si>
    <t>Prohibit non-administrators from applying vendor signed updates</t>
  </si>
  <si>
    <t>5.2.23</t>
  </si>
  <si>
    <t>Turn on Untrusted Font Blocking</t>
  </si>
  <si>
    <t>Untrusted Font Blocking</t>
  </si>
  <si>
    <t>Enabled – Block untrusted fonts and log events</t>
  </si>
  <si>
    <t>5.2.24</t>
  </si>
  <si>
    <t>Disable Font Providers</t>
  </si>
  <si>
    <t>Enable Font Providers</t>
  </si>
  <si>
    <t>5.2.25</t>
  </si>
  <si>
    <t>Turn Off Location Feature</t>
  </si>
  <si>
    <t>Turn off location</t>
  </si>
  <si>
    <t>5.2.26</t>
  </si>
  <si>
    <t>Disable Microsoft Active Protection Service Membership</t>
  </si>
  <si>
    <t>Configure Microsoft Active Protection Service Reporting</t>
  </si>
  <si>
    <t>Join Microsoft MAPS</t>
  </si>
  <si>
    <t>5.3.1</t>
  </si>
  <si>
    <t>Disable Internet Communication</t>
  </si>
  <si>
    <t>Turn off handwriting recognition error reporting</t>
  </si>
  <si>
    <t>Turn off Windows Customer Experience Improvement Program</t>
  </si>
  <si>
    <t>Turn off Automatic Root Certificates Update</t>
  </si>
  <si>
    <t>Turn off printing over HTTP</t>
  </si>
  <si>
    <t>Turn off downloading of print drivers over HTTP</t>
  </si>
  <si>
    <t>Turn off Windows Update device driver searching</t>
  </si>
  <si>
    <t>Turn off Event Viewer “Events.asp” links</t>
  </si>
  <si>
    <t>Turn off Help and Support Center “Did you know?” content</t>
  </si>
  <si>
    <t>Turn off Help and Support Center Microsoft Knowledge Base search</t>
  </si>
  <si>
    <t>Turn off Internet Connection Wizard if URL connection is referring to Microsoft.com</t>
  </si>
  <si>
    <t>Turn off Registration if URL connection is referring to Microsoft.com</t>
  </si>
  <si>
    <t>Turn off Windows Network Connectivity Status Indicator active tests</t>
  </si>
  <si>
    <t>Turn off Windows Error Reporting</t>
  </si>
  <si>
    <t>Turn off access to all Windows Update features</t>
  </si>
  <si>
    <t>Turn off Search Companion content file updates</t>
  </si>
  <si>
    <t>Turn off Internet File Association service</t>
  </si>
  <si>
    <t>Turn off Internet download for Web publishing and online ordering wizards</t>
  </si>
  <si>
    <t>Turn off the ”Order Prints” picture task</t>
  </si>
  <si>
    <t>Turn off the “Publish to Web” task for files and folders</t>
  </si>
  <si>
    <t>Turn off the Windows Messenger Customer Experience Improvement Program</t>
  </si>
  <si>
    <t>Turn off Inventory Collector</t>
  </si>
  <si>
    <t>Enable/Disable PerfTrack</t>
  </si>
  <si>
    <t>Prevent device metadata retrieval from the Internet</t>
  </si>
  <si>
    <t>Prevent Windows from sending an error report when a device driver requests additional software during installation</t>
  </si>
  <si>
    <t>Microsoft Support Diagnostic Tool: Turn on MSDT interactive communication with support provider</t>
  </si>
  <si>
    <t>Troubleshooting: Allow users to access online troubleshooting content on Microsoft servers from the Troubleshooting Control Panel (via the Windows Online Troubleshooting Service - WOTS)</t>
  </si>
  <si>
    <t>5.3.2</t>
  </si>
  <si>
    <t>Turn Off Telemetry</t>
  </si>
  <si>
    <t>Allow Telemetry</t>
  </si>
  <si>
    <t>Enabled: 0 – Security [Enterprise only]</t>
  </si>
  <si>
    <t>5.3.3</t>
  </si>
  <si>
    <t>Turn Off Advertising ID</t>
  </si>
  <si>
    <t>Turn off advertising ID</t>
  </si>
  <si>
    <t>5.3.4</t>
  </si>
  <si>
    <t>Turn Off Cortana</t>
  </si>
  <si>
    <t>Allow Cortana</t>
  </si>
  <si>
    <t>5.3.5</t>
  </si>
  <si>
    <t>Turn Off Windows Store</t>
  </si>
  <si>
    <t>Turn off the Store application</t>
  </si>
  <si>
    <t>5.3.6</t>
  </si>
  <si>
    <t>Prevent the Usage of OneDrive</t>
  </si>
  <si>
    <t>Prevent the usage of OneDrive for file storage</t>
  </si>
  <si>
    <t>Prevent the usage of OneDrive for file storage on Windows 8.1</t>
  </si>
  <si>
    <t>5.3.7</t>
  </si>
  <si>
    <t>Turn off Preview Functionalities and Upgrades</t>
  </si>
  <si>
    <t>Disable pre-release features or settings</t>
  </si>
  <si>
    <t>Do not show feedback notifications</t>
  </si>
  <si>
    <t>Toggle user control over Insider builds</t>
  </si>
  <si>
    <t>Download Mode</t>
  </si>
  <si>
    <t>Enabled: Bypass</t>
  </si>
  <si>
    <t>5.3.8</t>
  </si>
  <si>
    <t>Keep CA Certificates in Local Certificate Store Compliant</t>
  </si>
  <si>
    <t>The computer’s local certificate store must be regularly checked and maintained by the assigned personnel. The compliance check is performed as part of the patch management process with the help of the Microsoft Baseline Security Analyzer.</t>
  </si>
  <si>
    <t>5.3.9</t>
  </si>
  <si>
    <t>Disable Tunneling Protocols</t>
  </si>
  <si>
    <t>Set 6to4 State</t>
  </si>
  <si>
    <t>Enabled 
o Disabled State</t>
  </si>
  <si>
    <t>Set IP-HTTPS State</t>
  </si>
  <si>
    <t>Set ISATAP State</t>
  </si>
  <si>
    <t>Set Teredo State</t>
  </si>
  <si>
    <t>5.3.10</t>
  </si>
  <si>
    <t>Activate and Configure Local Firewall</t>
  </si>
  <si>
    <t>State</t>
  </si>
  <si>
    <t>– Firewall state: On
– Inbound connections: Block
– Outbound connections: Allow</t>
  </si>
  <si>
    <t>Logging</t>
  </si>
  <si>
    <t>– Size limit (KB): 12288
– Log dropped packets: Yes
– Log successful connections: No</t>
  </si>
  <si>
    <t>5.3.11</t>
  </si>
  <si>
    <t>MSS: (DisableIPSourceRouting) IP source routing protection level (protects against packet spoofing)</t>
  </si>
  <si>
    <t>Highest protection, source routing is completely disabled</t>
  </si>
  <si>
    <t>MSS: (DisableIPSourceRouting IPv6) IP source routing protection level (protects against packet spoofing)</t>
  </si>
  <si>
    <t>MSS: (PerformRouterDiscovery) Allow IRDP to detect and configure Default Gateway addresses (could lead to DoS)</t>
  </si>
  <si>
    <t>0 (Disabled)</t>
  </si>
  <si>
    <t>MSS: (NoNameReleaseOnDemand) Allow the computer to ignore NetBIOS name release requests except from WINS servers</t>
  </si>
  <si>
    <t>5.3.12</t>
  </si>
  <si>
    <t>Harden UNC Paths</t>
  </si>
  <si>
    <t>Hardened UNC Paths' to 'Enabled, with "Require Mutual Authentication</t>
  </si>
  <si>
    <t>Enabled and the following paths configured: \\*\NETLOGON RequireMutualAuthentication=1, RequireIntegrity=1 \\*\SYSVOL RequireMutualAuthentication=1, RequireIntegrity=1</t>
  </si>
  <si>
    <t>5.3.13</t>
  </si>
  <si>
    <t>Secure Network and SMB Configuration</t>
  </si>
  <si>
    <t>Microsoft network client: Send unencrypted password to third–party SMB servers</t>
  </si>
  <si>
    <t>Microsoft network client: Digitally sign communications (always)</t>
  </si>
  <si>
    <t>Microsoft network server: Amount of idle time required before suspending sess</t>
  </si>
  <si>
    <t>15 minutes</t>
  </si>
  <si>
    <t>Microsoft network server: Disconnect clients when logon hours expire</t>
  </si>
  <si>
    <t>Microsoft network server: Digitally sign communications (always)</t>
  </si>
  <si>
    <t>Network security: LDAP client signing requirements: Negotiate signing</t>
  </si>
  <si>
    <t>Turn on Responder (RSPNDR) driver</t>
  </si>
  <si>
    <t>Turn on Mapper I/O (LLTDIO) driver</t>
  </si>
  <si>
    <t>Turn off Microsoft Peer-to-Peer Networking Services</t>
  </si>
  <si>
    <t>Require domain users to elevate when setting a network's location</t>
  </si>
  <si>
    <t>Set-SmbClientConfiguration -RequireSecuritySignature $true</t>
  </si>
  <si>
    <t>SMB client requiere signature</t>
  </si>
  <si>
    <t>Disable SMBv1</t>
  </si>
  <si>
    <t>Set-SmbServerConfiguration –EnableSMB1Protocol $false</t>
  </si>
  <si>
    <t>5.3.14</t>
  </si>
  <si>
    <t>Disable Deprecated Cryptographic Algorithms</t>
  </si>
  <si>
    <t>Disable RC4</t>
  </si>
  <si>
    <t>Disable 3DES</t>
  </si>
  <si>
    <t>cmd /C reg add "HKLM\SYSTEM\CurrentControlSet\Control\SecurityProviders\SCHANNEL\Ciphers\RC4 128/128" /v Enabled /t REG_DWORD /d 0 /</t>
  </si>
  <si>
    <t>cmd /C reg add "HKLM\SYSTEM\CurrentControlSet\Control\SecurityProviders\SCHANNEL\Ciphers\Triple DES 168" /v Enabled /t REG_DWORD /d 0 /f</t>
  </si>
  <si>
    <t>5.3.15</t>
  </si>
  <si>
    <t>Define a Secure SSL/TLS Cipher Suite Order</t>
  </si>
  <si>
    <t>SSL Cipher Suite Order</t>
  </si>
  <si>
    <t>Enabled SSL Cipher Suites: 
o 'TLS_ECDHE_RSA_WITH_AES_256_GCM_SHA384'
o 'TLS_ECDHE_RSA_WITH_AES_128_GCM_SHA256'
o 'TLS_ECDHE_RSA_WITH_AES_256_CBC_SHA384'
o 'TLS_ECDHE_RSA_WITH_AES_128_CBC_SHA256'
o 'TLS_ECDHE_RSA_WITH_AES_256_CBC_SHA'
o 'TLS_ECDHE_RSA_WITH_AES_128_CBC_SHA'
o 'TLS_ECDHE_ECDSA_WITH_AES_256_GCM_SHA384'
o 'TLS_ECDHE_ECDSA_WITH_AES_128_GCM_SHA256'
o 'TLS_ECDHE_ECDSA_WITH_AES_256_CBC_SHA384'
o 'TLS_ECDHE_ECDSA_WITH_AES_128_CBC_SHA256'
o 'TLS_ECDHE_ECDSA_WITH_AES_256_CBC_SHA'
o 'TLS_ECDHE_ECDSA_WITH_AES_128_CBC_SHA'
o 'TLS_RSA_WITH_AES_256_GCM_SHA384'
o 'TLS_RSA_WITH_AES_128_GCM_SHA256'
o 'TLS_RSA_WITH_AES_256_CBC_SHA256'
o 'TLS_RSA_WITH_AES_128_CBC_SHA256'
o 'TLS_RSA_WITH_AES_256_CBC_SHA'
o 'TLS_RSA_WITH_AES_128_CBC_SHA'</t>
  </si>
  <si>
    <t>5.4.1</t>
  </si>
  <si>
    <t>Implement Secure Password Policy</t>
  </si>
  <si>
    <t>Enforce password history</t>
  </si>
  <si>
    <t>20 passwords remembered</t>
  </si>
  <si>
    <t>Maximum password age</t>
  </si>
  <si>
    <t>180 days</t>
  </si>
  <si>
    <t>Minimum password age</t>
  </si>
  <si>
    <t>0 days</t>
  </si>
  <si>
    <t>Minimum password length</t>
  </si>
  <si>
    <t>10 characters</t>
  </si>
  <si>
    <t>Password must meet complexity requirements</t>
  </si>
  <si>
    <t>Store passwords using reversible encryption</t>
  </si>
  <si>
    <t>5.4.2</t>
  </si>
  <si>
    <t>Implement Secure Account Lockout Policy</t>
  </si>
  <si>
    <t>Account lockout duration</t>
  </si>
  <si>
    <t>30 minutes</t>
  </si>
  <si>
    <t>Account lockout threshold</t>
  </si>
  <si>
    <t>Reset account lockout counter after</t>
  </si>
  <si>
    <t>5.4.3</t>
  </si>
  <si>
    <t>Secure Logon</t>
  </si>
  <si>
    <t>Interactive logon: Do not display last user name</t>
  </si>
  <si>
    <t>Interactive logon: Prompt user to change password before expiration</t>
  </si>
  <si>
    <t>14 days</t>
  </si>
  <si>
    <t>Interactive logon: Smart card removal behavior</t>
  </si>
  <si>
    <t>Lock Workstation</t>
  </si>
  <si>
    <t>Do not display network selection UI</t>
  </si>
  <si>
    <t>Do not enumerate connected users on domain-joined computers</t>
  </si>
  <si>
    <t>Enumerate local users on domain-joined computers</t>
  </si>
  <si>
    <t>Block user from showing account details on sign-in</t>
  </si>
  <si>
    <t>Turn off app notifications on the lock screen</t>
  </si>
  <si>
    <t>Turn on convenience PIN sign-in</t>
  </si>
  <si>
    <t>Sign-in last interactive user automatically after a system-initiated restart</t>
  </si>
  <si>
    <t>Report when logon server was not available during user logon</t>
  </si>
  <si>
    <t>Turn off toast notifications on the lock screen</t>
  </si>
  <si>
    <t>MSS: (AutoAdminLogon) Enable Automatic Logon</t>
  </si>
  <si>
    <t>Enable insecure guest logons</t>
  </si>
  <si>
    <t>5.4.4</t>
  </si>
  <si>
    <t>Disable Biometrics</t>
  </si>
  <si>
    <t>Allow the use of biometrics</t>
  </si>
  <si>
    <t>5.4.5</t>
  </si>
  <si>
    <t>Secure Logon, Communication and Usage of System Resources</t>
  </si>
  <si>
    <t>Interactive logon: Number of previous logons to cache (in case domain controller is not available)</t>
  </si>
  <si>
    <t>Interactive logon: Require Domain Controller authentication to unlock workstation</t>
  </si>
  <si>
    <t>Interactive logon: Do not require CTRL+ALT+DEL</t>
  </si>
  <si>
    <t>Network access: Allow anonymous SID/Name translation</t>
  </si>
  <si>
    <t>Network access: Let Everyone permissions apply to anonymous users</t>
  </si>
  <si>
    <t>Network access: Do not allow anonymous enumeration of SAM accounts</t>
  </si>
  <si>
    <t>Network access: Do not allow anonymous enumeration of SAM accounts and shares</t>
  </si>
  <si>
    <t>Network access: Do not allow storage of passwords and credentials for network authentication</t>
  </si>
  <si>
    <t>Network access: Named pipes that can be accessed anonymously</t>
  </si>
  <si>
    <t>Network access: Remotely accessible registry paths and subpaths</t>
  </si>
  <si>
    <t>Network access: Remotely accessible registry paths</t>
  </si>
  <si>
    <t>Network access: Restrict anonymous access to Named Pipes and Shares</t>
  </si>
  <si>
    <t>Enasbled</t>
  </si>
  <si>
    <t>Network access: Shares that can be accessed anonymously</t>
  </si>
  <si>
    <t>Network access: Sharing and security model for local accounts</t>
  </si>
  <si>
    <t>Classic – Local users authenticate as themselves</t>
  </si>
  <si>
    <t>Network Security: Allow Local System to use computer identity for NTLM</t>
  </si>
  <si>
    <t>Network security: Do not store LAN Manager hash value on next password change</t>
  </si>
  <si>
    <t>Network security: Minimum session security for NTLM SSP based (including secure RPC) clients</t>
  </si>
  <si>
    <t>o Require NTLMv2 session security 
o Require 128-bit encr</t>
  </si>
  <si>
    <t>Network security: Minimum session security for NTLM SSP based (including secure RPC) serve</t>
  </si>
  <si>
    <t>Network security: Allow LocalSystem NULL session fall-back</t>
  </si>
  <si>
    <t>Network security: Allow PKU2U authentication requests to this computer to use online identities</t>
  </si>
  <si>
    <t>5.4.6</t>
  </si>
  <si>
    <t>Disable Logon with Blank Passwords over the Network</t>
  </si>
  <si>
    <t>Accounts: Limit local account use of blank passwords to console logon only</t>
  </si>
  <si>
    <t>5.4.7</t>
  </si>
  <si>
    <t>Disable NTLMv1 and LM Authentication</t>
  </si>
  <si>
    <t>Network security: LAN Manager authentication level</t>
  </si>
  <si>
    <t>Send NTLMv2 response only</t>
  </si>
  <si>
    <t>5.4.8</t>
  </si>
  <si>
    <t>Secure Remote Access and Session Handl</t>
  </si>
  <si>
    <t>Set client connection encryption level</t>
  </si>
  <si>
    <t>Require secure RPC communication</t>
  </si>
  <si>
    <t>Require the use of specific security layer for remote (RDP) connections</t>
  </si>
  <si>
    <t>Negotiate</t>
  </si>
  <si>
    <t>Do not allow passwords to be saved</t>
  </si>
  <si>
    <t>Set time limit for disconnected sessions</t>
  </si>
  <si>
    <t>Set time limit for active but idle Remote Desktop Services sessions</t>
  </si>
  <si>
    <t>End session when time limits are reached</t>
  </si>
  <si>
    <t>Do not allow COM port redirection</t>
  </si>
  <si>
    <t>Do not allow LPT port redirection</t>
  </si>
  <si>
    <t>Do not allow supported Plug and Play device redirection</t>
  </si>
  <si>
    <t>Do not allow client printer redirection</t>
  </si>
  <si>
    <t>Remove "Disconnect" option from Shut Down dialog</t>
  </si>
  <si>
    <t>Offer Remote Assistance</t>
  </si>
  <si>
    <t>Configure Solicited Remote Assistance</t>
  </si>
  <si>
    <t>Do not delete temp folder upon exit</t>
  </si>
  <si>
    <t>Do not use temporary folders per session</t>
  </si>
  <si>
    <t>5.4.9</t>
  </si>
  <si>
    <t>Recovery Console Security</t>
  </si>
  <si>
    <t>Recovery console: Allow automatic administrative logon</t>
  </si>
  <si>
    <t>Recovery console: Allow floppy copy and access to all drives and all folders</t>
  </si>
  <si>
    <t>5.4.10</t>
  </si>
  <si>
    <t>Secure WinRM Configuration</t>
  </si>
  <si>
    <t>Allow Basic authentication</t>
  </si>
  <si>
    <t>Allow unencrypted traffic</t>
  </si>
  <si>
    <t>Disallow Digest authentication</t>
  </si>
  <si>
    <t>Disallow WinRM from storing RunAs credentials</t>
  </si>
  <si>
    <t>5.4.11</t>
  </si>
  <si>
    <t>Secure RSS Feed Configuration</t>
  </si>
  <si>
    <t>Prevent downloading of enclosures</t>
  </si>
  <si>
    <t>Turn on Basic feed authentication over HTTP</t>
  </si>
  <si>
    <t>Config</t>
  </si>
  <si>
    <t>Computer</t>
  </si>
  <si>
    <t xml:space="preserve"> → Windows Settings 
→ Security Settings 
→ Local Policies 
→ Security Options</t>
  </si>
  <si>
    <t>→ Administrative Templates 
→ Windows Components 
→ Credential User Interface</t>
  </si>
  <si>
    <t>→ Administrative Templates 
→ System 
→ Group Policy</t>
  </si>
  <si>
    <t>→ Administrative Templates 
→ Windows Components 
→ Autoplay Policies</t>
  </si>
  <si>
    <t>→ Windows Settings 
→ Security Settings 
→ Local Policies 
→ Security Options</t>
  </si>
  <si>
    <t>→ Administrative Templates 
→ System 
→ Device Installation</t>
  </si>
  <si>
    <t>→ Windows Settings 
→ Security Settings 
→ Local Policies 
→ User Rights Assignment</t>
  </si>
  <si>
    <t>→ Administrative Templates 
→ Windows Components 
→ Sync your settings</t>
  </si>
  <si>
    <t>User</t>
  </si>
  <si>
    <t>→ Administrative Templates 
→ Control Panel 
→ Personalization</t>
  </si>
  <si>
    <t>→ Administrative Templates 
→ MSS (Legacy)</t>
  </si>
  <si>
    <t>→ Windows Settings 
→ Security Settings 
→ System Services</t>
  </si>
  <si>
    <t>→ Windows Settings 
→ Security Settings 
→ Application Control Policies 
→ AppLocker</t>
  </si>
  <si>
    <t>→ Administrative Templates 
→ SCM: Pass the Hash Mitigations</t>
  </si>
  <si>
    <t>→ Administrative Templates 
→ Windows Components 
→ File Explorer</t>
  </si>
  <si>
    <t>→ Administrative Templates 
→ Windows Components 
→ Windows Installer</t>
  </si>
  <si>
    <t>→ Administrative Templates 
→ System 
→ Mitigation Options</t>
  </si>
  <si>
    <t>→ Administrative Templates 
→ Network 
→ Fonts</t>
  </si>
  <si>
    <t>→ Administrative Templates 
→ Windows Components 
→ Location and Sensors</t>
  </si>
  <si>
    <t>→ Administrative Templates 
→ Windows Components 
→ Windows Defender</t>
  </si>
  <si>
    <t>→ Administrative Templates 
→ Windows Components 
→ Windows Defender
→ MAPS</t>
  </si>
  <si>
    <t>→ Administrative Templates 
→ System 
→ Internet Communication Management 
→ Internet Communication settings</t>
  </si>
  <si>
    <t>→ Administrative Templates 
→ Windows Components 
→ Application Compatibility</t>
  </si>
  <si>
    <t>→ Administrative Templates 
→ System 
→ Troubleshooting and Diagnostics 
→ Windows Performance PerfTrack</t>
  </si>
  <si>
    <t>→ Administrative Templates 
→ System 
→ Troubleshooting and Diagnostics 
→ Microsoft Support Diagnostic Tool</t>
  </si>
  <si>
    <t>→ Administrative Templates 
→ System 
→ Troubleshooting and Diagnostics 
→ Scripted Diagnostics</t>
  </si>
  <si>
    <t>→ Administrative Templates 
→ Windows Components 
→ Data Collection and Preview Builds</t>
  </si>
  <si>
    <t>→ Administrative Templates 
→ System 
→ User Profiles</t>
  </si>
  <si>
    <t>→ Administrative Templates 
→ Windows Components 
→ Search</t>
  </si>
  <si>
    <t>→ Administrative Templates 
→ Windows Components 
→ Store</t>
  </si>
  <si>
    <t>→ Administrative Templates 
→ Windows Components 
→ OneDrive</t>
  </si>
  <si>
    <t>→ Administrative Templates 
→ Windows Components 
→ Delivery Optimization</t>
  </si>
  <si>
    <t>→ Administrative Templates 
→ Network 
→ TCPIP Settings 
→ IPv6 Transition Technologies</t>
  </si>
  <si>
    <t>→ Windows Settings 
→ Security Settings – Windows Firewall with Advances Security 
→ Windows Firewall Properties</t>
  </si>
  <si>
    <t>→ Administrative Templates 
→ Network 
→ Network Provider</t>
  </si>
  <si>
    <t>→ Administrative Templates 
→ Network 
→ Link-Layer Topology Discovery</t>
  </si>
  <si>
    <t>→ Administrative Templates 
→ Network 
→ Microsoft Peer-to-Peer Networking Services</t>
  </si>
  <si>
    <t>→ Administrative Templates 
→ Network 
→ Network Connections</t>
  </si>
  <si>
    <t>→ Administrative Templates 
→ Network 
→ SSL Configuration Settings</t>
  </si>
  <si>
    <t>→ Windows Settings 
→ Security Settings 
→ Account Policies 
→ Password Policy</t>
  </si>
  <si>
    <t>→ Windows Settings 
→ Security Settings 
→ Account Policies 
→ Account Lockout Policy</t>
  </si>
  <si>
    <t>→ Administrative Templates 
→ System 
→ Logon</t>
  </si>
  <si>
    <t>→ Administrative Templates 
→ Windows Components 
→ Windows Logon Options</t>
  </si>
  <si>
    <t>→ Administrative Templates 
→ Start Menu and Taskbar 
→ Notifications</t>
  </si>
  <si>
    <t>→ Administrative Templates 
→ Network 
→ Lanman Workstation</t>
  </si>
  <si>
    <t>→ Administrative Templates 
→ Windows Components 
→ Biometrics</t>
  </si>
  <si>
    <t>→ Administrative Templates 
→ Windows Components 
→ Remote Desktop Services 
→ Remote Desktop Session Host 
→ Security</t>
  </si>
  <si>
    <t>→ Administrative Templates 
→ Windows Components 
→ Remote Desktop Services 
→ Remote Desktop Connection Client</t>
  </si>
  <si>
    <t>→ Administrative Templates 
→ Windows Components 
→ Remote Desktop Services 
→ Remote Desktop Session Host 
→ Session Time Limits</t>
  </si>
  <si>
    <t>→ Administrative Templates 
→ Windows Components 
→ Remote Desktop Services 
→ Remote Desktop Session Host 
→ Device and Resource Redirection</t>
  </si>
  <si>
    <t>→ Administrative Templates 
→ Windows Components 
→ Remote Desktop Services 
→ Remote Desktop Session Host 
→ Printer Redirection</t>
  </si>
  <si>
    <t>→ Administrative Templates 
→ Windows Components 
→ Remote Desktop Services 
→ Remote Desktop Session Host 
→ Remote Session Environment</t>
  </si>
  <si>
    <t>→ Administrative Templates 
→ System 
→ Remote Assistance</t>
  </si>
  <si>
    <t>→ Administrative Templates 
→ Windows Components 
→ Remote Desktop Services 
→ Remote Desktop Session Host 
→ Temporary folders</t>
  </si>
  <si>
    <t>→ Administrative Templates 
→ Windows Components 
→ Windows Remote Management (WinRM) 
→ WinRM Client</t>
  </si>
  <si>
    <t>→ Administrative Templates 
→ Windows Components 
→ Windows Remote Management (WinRM) 
→ WinRM Service</t>
  </si>
  <si>
    <t>→ Administrative Templates 
→ Windows Components 
→ RSS Feeds</t>
  </si>
  <si>
    <t>Block Microsoft Accounts</t>
  </si>
  <si>
    <t>HW</t>
  </si>
  <si>
    <t>OS</t>
  </si>
  <si>
    <t>Credential Theft &amp; Reuse Mitigations</t>
  </si>
  <si>
    <t>Implement TCP/IP-Stack Hardening</t>
  </si>
  <si>
    <t>Enabled 
o High Level</t>
  </si>
  <si>
    <t>Risk</t>
  </si>
  <si>
    <t>Impact</t>
  </si>
  <si>
    <t>Priority</t>
  </si>
  <si>
    <t>Order</t>
  </si>
  <si>
    <t>This is the current setting configured in production.</t>
  </si>
  <si>
    <t>Fully implemented. Meeting requieriments or even going beyond of the requested setting.</t>
  </si>
  <si>
    <t>Partially implemented, meaning that the setting is present, but not the same value as the requested.</t>
  </si>
  <si>
    <t>Not implemented at all.</t>
  </si>
  <si>
    <t>Low probability</t>
  </si>
  <si>
    <t>Highest probability</t>
  </si>
  <si>
    <t>Medium probability</t>
  </si>
  <si>
    <t>Important probability</t>
  </si>
  <si>
    <t>High probability</t>
  </si>
  <si>
    <t>How important is to implement this change</t>
  </si>
  <si>
    <t>First group to process. Quick win. From 1 to 10.</t>
  </si>
  <si>
    <t>Second group to process. From 11 to 18.</t>
  </si>
  <si>
    <t>Third group to process. From 19 to 24.</t>
  </si>
  <si>
    <t>Fourth group to process. From 25 to 28</t>
  </si>
  <si>
    <t>Last group to process. Complex scenario. Only 29 &amp; 30</t>
  </si>
  <si>
    <t>How critical and/or dangrous could this change be considered. Chances to disrupt or affect the service.</t>
  </si>
  <si>
    <t>How many assets could be affected by this change.</t>
  </si>
  <si>
    <t>Low importance</t>
  </si>
  <si>
    <t>Medium importance</t>
  </si>
  <si>
    <t>High importance</t>
  </si>
  <si>
    <t>Highest importance</t>
  </si>
  <si>
    <t>Very low importance</t>
  </si>
  <si>
    <t>The order of the settings from first to last. This is the resulting value of the above estimations (Calculated Value).
The value is calculated as follows:
                                                 Current * (Risk + Impact + Priority)</t>
  </si>
  <si>
    <t>First group to process. From 1 to 10.</t>
  </si>
  <si>
    <t>Last group to process. Only 29 &amp; 30</t>
  </si>
  <si>
    <t>SameAsDC</t>
  </si>
  <si>
    <t>Yes</t>
  </si>
  <si>
    <t>Connect the System to a suitable AD</t>
  </si>
  <si>
    <t>Server must be joined to Active Directory</t>
  </si>
  <si>
    <t>No</t>
  </si>
  <si>
    <t>Handling</t>
  </si>
  <si>
    <t>Scope</t>
  </si>
  <si>
    <t>Design Principals</t>
  </si>
  <si>
    <t>Definitions and Abbreviations</t>
  </si>
  <si>
    <t>Security Level - BASELINE</t>
  </si>
  <si>
    <t>1.1</t>
  </si>
  <si>
    <t>1.2</t>
  </si>
  <si>
    <t>Document Status and Owner</t>
  </si>
  <si>
    <t>Clasification Levels</t>
  </si>
  <si>
    <t>4.1</t>
  </si>
  <si>
    <t>4.2</t>
  </si>
  <si>
    <t>General Directions</t>
  </si>
  <si>
    <t>Definition of Security Settings</t>
  </si>
  <si>
    <t>5.1</t>
  </si>
  <si>
    <t>5.2</t>
  </si>
  <si>
    <t>Secure Instalation</t>
  </si>
  <si>
    <t>General OS Hardening</t>
  </si>
  <si>
    <t>5.3</t>
  </si>
  <si>
    <t>5.4</t>
  </si>
  <si>
    <t>Secure Network Configuration</t>
  </si>
  <si>
    <t>Secure Authentication &amp; Communication</t>
  </si>
  <si>
    <t>Security Level - HIGH</t>
  </si>
  <si>
    <t>6.1</t>
  </si>
  <si>
    <t>6.2</t>
  </si>
  <si>
    <t>6.3</t>
  </si>
  <si>
    <t>Recommendations for Applications</t>
  </si>
  <si>
    <t>7.1</t>
  </si>
  <si>
    <t>7.2</t>
  </si>
  <si>
    <t>7.3</t>
  </si>
  <si>
    <t>7.4</t>
  </si>
  <si>
    <t>7.5</t>
  </si>
  <si>
    <t>7.6</t>
  </si>
  <si>
    <t>7.7</t>
  </si>
  <si>
    <t>Up-to-Date Software</t>
  </si>
  <si>
    <t>Only Software requiered</t>
  </si>
  <si>
    <t>Password Security</t>
  </si>
  <si>
    <t>Minimize Admin accounts</t>
  </si>
  <si>
    <t>Segregate End-Users from Admin-Operations users</t>
  </si>
  <si>
    <t>Set Minimal Application Permissions on a Need-To-Know Basis</t>
  </si>
  <si>
    <t>EMET</t>
  </si>
  <si>
    <t>APPENDIX A - General Security Guidelines</t>
  </si>
  <si>
    <t>8.1</t>
  </si>
  <si>
    <t>8.2</t>
  </si>
  <si>
    <t>8.3</t>
  </si>
  <si>
    <t>8.4</t>
  </si>
  <si>
    <t>8.5</t>
  </si>
  <si>
    <t>Minimal Machine / Minimal System</t>
  </si>
  <si>
    <t>High Patch Level</t>
  </si>
  <si>
    <t>Least Privilege</t>
  </si>
  <si>
    <t>Segregation of Duties</t>
  </si>
  <si>
    <t>Application of Strong Authentication Mechanisms</t>
  </si>
  <si>
    <t>8.6</t>
  </si>
  <si>
    <t>8.7</t>
  </si>
  <si>
    <t>8.8</t>
  </si>
  <si>
    <t>8.9</t>
  </si>
  <si>
    <t>8.10</t>
  </si>
  <si>
    <t>8.11</t>
  </si>
  <si>
    <t>8.12</t>
  </si>
  <si>
    <t>Defense in Depth</t>
  </si>
  <si>
    <t>Secure the Weakest Link</t>
  </si>
  <si>
    <t>Psychological Acceptance</t>
  </si>
  <si>
    <t>Legal Compliance</t>
  </si>
  <si>
    <t>Traceability</t>
  </si>
  <si>
    <t>System Ownership</t>
  </si>
  <si>
    <t>Requirements Regarding Administration</t>
  </si>
  <si>
    <t>Configure Guest Account</t>
  </si>
  <si>
    <t>Configure Administrator Account</t>
  </si>
  <si>
    <t>The built-in Guest account must be disabled</t>
  </si>
  <si>
    <t>The built-in Administrator account must be disabled</t>
  </si>
  <si>
    <t>5.2.6.</t>
  </si>
  <si>
    <t>Configure NTP for Time Sync</t>
  </si>
  <si>
    <t>→ Administrative Templates 
→ System
→ Windows Time Service
→ Time Providers</t>
  </si>
  <si>
    <t>Administrators
Remote Desktop Users</t>
  </si>
  <si>
    <t>Authenticated Users</t>
  </si>
  <si>
    <t>5.2.27</t>
  </si>
  <si>
    <t>Enabled 
o 3 Days</t>
  </si>
  <si>
    <t>6.1.1</t>
  </si>
  <si>
    <t>Windows Settings
→ Security Settings
→ Local Policies
→ Security Options</t>
  </si>
  <si>
    <t>6.1.2</t>
  </si>
  <si>
    <t>6.1.3</t>
  </si>
  <si>
    <t>6.1.4</t>
  </si>
  <si>
    <t>Disable Operating System Services not Required for Operations</t>
  </si>
  <si>
    <t>Computer Browser</t>
  </si>
  <si>
    <t>Distributed Link Tracking Client</t>
  </si>
  <si>
    <t>Function Discovery Provider Host</t>
  </si>
  <si>
    <t>Function Discovery Resource Publication</t>
  </si>
  <si>
    <t>Human Interface Device Access</t>
  </si>
  <si>
    <t>Internet Connection Sharing (ICS)</t>
  </si>
  <si>
    <t>Link-Layer Topology Discovery Mapper</t>
  </si>
  <si>
    <t>Multimedia Class Scheduler</t>
  </si>
  <si>
    <t>Offline Files</t>
  </si>
  <si>
    <t>PnP-X IP Bus Enumerator</t>
  </si>
  <si>
    <t>Remote Access Auto Connection Manager</t>
  </si>
  <si>
    <t>Remote Access Connection Manager</t>
  </si>
  <si>
    <t>Routing and Remote Access</t>
  </si>
  <si>
    <t>Special Administration Console Helper</t>
  </si>
  <si>
    <t>SSDP Discovery</t>
  </si>
  <si>
    <t>Windows Audio</t>
  </si>
  <si>
    <t>Windows Audio Endpoint Builder</t>
  </si>
  <si>
    <t>Windows Settings
→ Security Settings
→ Application Control Policies
→ AppLocker</t>
  </si>
  <si>
    <t>6.2.1</t>
  </si>
  <si>
    <t>→ Administrative Templates
→ Network
→ DNS Client</t>
  </si>
  <si>
    <t>Turn off Multicast Name Resolution</t>
  </si>
  <si>
    <t>→ Administrative Templates
→ MSS (Legacy)</t>
  </si>
  <si>
    <t>MSS: (EnableICMPRedirect) Allow ICMP redirects to override OSPF generated routes</t>
  </si>
  <si>
    <t>MSS: (KeepAliveTime) How often keep-alive packets are sent in milliseconds</t>
  </si>
  <si>
    <t>300000 or 5 minutes</t>
  </si>
  <si>
    <t>MSS: (TcpMaxDataRetransmissions) How many times unacknowledged data is retransmitted</t>
  </si>
  <si>
    <t>MSS: (TcpMaxDataRetransmissions IPv6) How many times unacknowledged data is retransmitted</t>
  </si>
  <si>
    <t>6.3.1</t>
  </si>
  <si>
    <t>Secure Remote Access and Session Handling</t>
  </si>
  <si>
    <t>→ Administrative Templates
→ Windows Components
→ Remote Desktop Services
→ Remote Desktop Session Host 
→ Session Time Limits</t>
  </si>
  <si>
    <t>1 Day</t>
  </si>
  <si>
    <t>Enabled 
o 1 Day</t>
  </si>
  <si>
    <t>6.3.2</t>
  </si>
  <si>
    <t>Be advised that communications over and usage of the Eguibar Information Technology S.L. infrastructure and systems are continuously monitored. This includes phones internet, e-mail and business applications. Such monitoring is needed to ensure the efficiency and availability of systems as well as to identify and prevent unauthorized use thereof., Acceptance of this confirms that you have read, understood and agree to be bound by the message above as well as the company E-mail and Internet Usage Policy and the company Security Policy. Copies of these documents are available from the HR Department., Note that unauthorized or illegal use of Eguibar Information Technology S.L. computer systems and in particular unauthorized access to or copying of customer data may lead to disciplinary action and in severe cases to dismissal or prosecution., This system is for use only by authorized users of Eguibar Information Technology S.L. and its associated businesses.</t>
  </si>
  <si>
    <t>Interactive logon: Message text for users attempting to log on</t>
  </si>
  <si>
    <t>→ Windows Settings
→ Security Settings
→ Local Policies
→ Security Options</t>
  </si>
  <si>
    <t>nteractive logon: Message title for users attempting to log on</t>
  </si>
  <si>
    <t>IT IS AN OFFENCE TO CONTINUE WITHOUT PROPER AUTHORIZATION</t>
  </si>
  <si>
    <t>Enabled
NTP Server &lt;NTP Server&gt;</t>
  </si>
  <si>
    <t>The downloaded  certificates (see link below) must be manually imported into the local Windows Computer Certificate store.</t>
  </si>
  <si>
    <t>Vendor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</si>
</sst>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Arial"/>
      <family val="2"/>
    </font>
    <font>
      <sz val="10"/>
      <color theme="1"/>
      <name val="Arial"/>
      <family val="2"/>
    </font>
    <font>
      <sz val="14"/>
      <color theme="0"/>
      <name val="Arial"/>
      <family val="2"/>
    </font>
    <font>
      <sz val="10"/>
      <color theme="0" tint="-4.9989318521683403E-2"/>
      <name val="Arial"/>
      <family val="2"/>
    </font>
    <font>
      <b/>
      <sz val="9"/>
      <color theme="1"/>
      <name val="Arial"/>
      <family val="2"/>
    </font>
    <font>
      <b/>
      <sz val="12"/>
      <color theme="0" tint="-4.9989318521683403E-2"/>
      <name val="Arial"/>
      <family val="2"/>
    </font>
    <font>
      <b/>
      <sz val="9"/>
      <color theme="0" tint="-4.9989318521683403E-2"/>
      <name val="Arial"/>
      <family val="2"/>
    </font>
    <font>
      <sz val="9"/>
      <color theme="1"/>
      <name val="Arial"/>
      <family val="2"/>
    </font>
    <font>
      <sz val="11"/>
      <color theme="1"/>
      <name val="Arial"/>
      <family val="2"/>
    </font>
    <font>
      <sz val="11"/>
      <name val="Arial"/>
      <family val="2"/>
    </font>
    <font>
      <sz val="11"/>
      <color theme="0" tint="-4.9989318521683403E-2"/>
      <name val="Arial"/>
      <family val="2"/>
    </font>
    <font>
      <sz val="14"/>
      <color rgb="FF0070C0"/>
      <name val="Arial"/>
      <family val="2"/>
    </font>
    <font>
      <b/>
      <sz val="10"/>
      <color theme="0" tint="-0.249977111117893"/>
      <name val="Arial"/>
      <family val="2"/>
    </font>
    <font>
      <sz val="10"/>
      <name val="Arial"/>
      <family val="2"/>
    </font>
    <font>
      <b/>
      <sz val="11"/>
      <color theme="1"/>
      <name val="Arial"/>
      <family val="2"/>
    </font>
    <font>
      <b/>
      <sz val="9"/>
      <color theme="0"/>
      <name val="Arial"/>
      <family val="2"/>
    </font>
    <font>
      <sz val="14"/>
      <color theme="1"/>
      <name val="Arial"/>
      <family val="2"/>
    </font>
    <font>
      <sz val="10"/>
      <color theme="0" tint="-0.14999847407452621"/>
      <name val="Arial"/>
      <family val="2"/>
    </font>
  </fonts>
  <fills count="6">
    <fill>
      <patternFill patternType="none"/>
    </fill>
    <fill>
      <patternFill patternType="gray125"/>
    </fill>
    <fill>
      <patternFill patternType="solid">
        <fgColor theme="1" tint="0.14999847407452621"/>
        <bgColor indexed="64"/>
      </patternFill>
    </fill>
    <fill>
      <patternFill patternType="solid">
        <fgColor rgb="FF00B050"/>
        <bgColor indexed="64"/>
      </patternFill>
    </fill>
    <fill>
      <patternFill patternType="solid">
        <fgColor rgb="FFFFC000"/>
        <bgColor indexed="64"/>
      </patternFill>
    </fill>
    <fill>
      <patternFill patternType="solid">
        <fgColor rgb="FFC00000"/>
        <bgColor indexed="64"/>
      </patternFill>
    </fill>
  </fills>
  <borders count="18">
    <border>
      <left/>
      <right/>
      <top/>
      <bottom/>
      <diagonal/>
    </border>
    <border>
      <left style="thin">
        <color theme="0"/>
      </left>
      <right style="thin">
        <color theme="0"/>
      </right>
      <top style="thin">
        <color theme="0"/>
      </top>
      <bottom style="thin">
        <color theme="0"/>
      </bottom>
      <diagonal/>
    </border>
    <border>
      <left/>
      <right/>
      <top/>
      <bottom style="thin">
        <color theme="0" tint="-4.9989318521683403E-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49">
    <xf numFmtId="0" fontId="0" fillId="0" borderId="0" xfId="0"/>
    <xf numFmtId="0" fontId="2" fillId="0" borderId="0" xfId="0" applyFont="1" applyAlignment="1">
      <alignment horizontal="center" vertical="center" wrapText="1"/>
    </xf>
    <xf numFmtId="0" fontId="4" fillId="0" borderId="0" xfId="0" applyFont="1" applyAlignment="1">
      <alignment horizontal="left" vertical="top" wrapText="1"/>
    </xf>
    <xf numFmtId="0" fontId="4" fillId="0" borderId="0" xfId="0" applyFont="1"/>
    <xf numFmtId="0" fontId="5" fillId="2" borderId="0" xfId="0" applyFont="1" applyFill="1" applyAlignment="1">
      <alignment horizontal="right"/>
    </xf>
    <xf numFmtId="0" fontId="5" fillId="2" borderId="0" xfId="0" applyFont="1" applyFill="1" applyAlignment="1">
      <alignment horizontal="center" vertical="center" wrapText="1"/>
    </xf>
    <xf numFmtId="0" fontId="7" fillId="0" borderId="0" xfId="0" applyFont="1" applyAlignment="1">
      <alignment horizontal="left" vertical="top" wrapText="1"/>
    </xf>
    <xf numFmtId="0" fontId="7" fillId="0" borderId="0" xfId="0" applyFont="1"/>
    <xf numFmtId="0" fontId="8" fillId="3" borderId="0" xfId="0" applyFont="1" applyFill="1" applyAlignment="1">
      <alignment horizontal="right"/>
    </xf>
    <xf numFmtId="0" fontId="9" fillId="3" borderId="0" xfId="0" applyFont="1" applyFill="1" applyAlignment="1">
      <alignment horizontal="center" vertical="center" wrapText="1"/>
    </xf>
    <xf numFmtId="0" fontId="8" fillId="4" borderId="0" xfId="0" applyFont="1" applyFill="1" applyAlignment="1">
      <alignment horizontal="right"/>
    </xf>
    <xf numFmtId="0" fontId="9" fillId="4" borderId="0" xfId="0" applyFont="1" applyFill="1" applyAlignment="1">
      <alignment horizontal="center" vertical="center" wrapText="1"/>
    </xf>
    <xf numFmtId="9" fontId="6" fillId="2" borderId="0" xfId="1" applyFont="1" applyFill="1" applyAlignment="1">
      <alignment horizontal="left" vertical="center"/>
    </xf>
    <xf numFmtId="0" fontId="5" fillId="2" borderId="2" xfId="0" applyFont="1" applyFill="1" applyBorder="1" applyAlignment="1">
      <alignment horizontal="right"/>
    </xf>
    <xf numFmtId="0" fontId="11" fillId="0" borderId="0" xfId="0" applyFont="1" applyAlignment="1">
      <alignment horizontal="center" vertical="center" wrapText="1"/>
    </xf>
    <xf numFmtId="0" fontId="11" fillId="0" borderId="3" xfId="0" applyFont="1" applyBorder="1" applyAlignment="1">
      <alignment horizontal="center" vertical="center" wrapText="1"/>
    </xf>
    <xf numFmtId="0" fontId="0" fillId="0" borderId="3" xfId="0" applyBorder="1"/>
    <xf numFmtId="0" fontId="0" fillId="0" borderId="3" xfId="0" applyBorder="1" applyAlignment="1">
      <alignment horizontal="left" vertical="top" wrapText="1"/>
    </xf>
    <xf numFmtId="0" fontId="12" fillId="2" borderId="0" xfId="0" applyFont="1" applyFill="1" applyAlignment="1">
      <alignment horizontal="left" vertical="top"/>
    </xf>
    <xf numFmtId="0" fontId="13" fillId="0" borderId="0" xfId="0" applyFont="1"/>
    <xf numFmtId="0" fontId="14" fillId="0" borderId="0" xfId="0" applyFont="1"/>
    <xf numFmtId="0" fontId="5" fillId="2" borderId="8" xfId="0" applyFont="1" applyFill="1" applyBorder="1"/>
    <xf numFmtId="0" fontId="5" fillId="2" borderId="9" xfId="0" applyFont="1" applyFill="1" applyBorder="1"/>
    <xf numFmtId="0" fontId="5" fillId="2" borderId="7" xfId="0" applyFont="1" applyFill="1" applyBorder="1"/>
    <xf numFmtId="0" fontId="0" fillId="0" borderId="10" xfId="0" applyBorder="1"/>
    <xf numFmtId="0" fontId="14" fillId="0" borderId="11" xfId="0" applyFont="1"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14" fillId="0" borderId="16" xfId="0" applyFont="1" applyBorder="1"/>
    <xf numFmtId="0" fontId="0" fillId="0" borderId="16" xfId="0" applyBorder="1"/>
    <xf numFmtId="0" fontId="0" fillId="0" borderId="17" xfId="0" applyBorder="1"/>
    <xf numFmtId="0" fontId="10" fillId="5" borderId="0" xfId="0" applyFont="1" applyFill="1" applyAlignment="1">
      <alignment horizontal="right"/>
    </xf>
    <xf numFmtId="0" fontId="10" fillId="5" borderId="0" xfId="0" applyFont="1" applyFill="1" applyAlignment="1">
      <alignment horizontal="center" vertical="center" wrapText="1"/>
    </xf>
    <xf numFmtId="9" fontId="6" fillId="2" borderId="0" xfId="1" applyFont="1" applyFill="1" applyBorder="1" applyAlignment="1">
      <alignment horizontal="left" vertical="center"/>
    </xf>
    <xf numFmtId="9" fontId="15" fillId="2" borderId="1" xfId="1" applyFont="1" applyFill="1" applyBorder="1" applyAlignment="1">
      <alignment horizontal="center" vertical="center"/>
    </xf>
    <xf numFmtId="9" fontId="15" fillId="2" borderId="1" xfId="1" applyFont="1" applyFill="1" applyBorder="1" applyAlignment="1">
      <alignment horizontal="center" vertical="center" textRotation="90"/>
    </xf>
    <xf numFmtId="0" fontId="16" fillId="0" borderId="0" xfId="0" applyFont="1" applyAlignment="1">
      <alignment horizontal="center" vertical="center"/>
    </xf>
    <xf numFmtId="0" fontId="17" fillId="2" borderId="0" xfId="0" applyFont="1" applyFill="1" applyAlignment="1">
      <alignment horizontal="right" vertical="top"/>
    </xf>
    <xf numFmtId="0" fontId="0" fillId="0" borderId="0" xfId="0" applyAlignment="1">
      <alignment horizontal="left" vertical="top"/>
    </xf>
    <xf numFmtId="0" fontId="7" fillId="0" borderId="0" xfId="0" applyFont="1" applyAlignment="1">
      <alignment horizontal="left" vertical="top"/>
    </xf>
    <xf numFmtId="0" fontId="0" fillId="0" borderId="3" xfId="0" applyBorder="1" applyAlignment="1">
      <alignment horizontal="left" vertical="top" wrapText="1"/>
    </xf>
    <xf numFmtId="0" fontId="3" fillId="2" borderId="3" xfId="0" applyFont="1" applyFill="1" applyBorder="1" applyAlignment="1">
      <alignment horizontal="left" vertical="top" wrapText="1"/>
    </xf>
    <xf numFmtId="0" fontId="0" fillId="0" borderId="3" xfId="0" applyBorder="1" applyAlignment="1">
      <alignment horizontal="left" vertical="top"/>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cellXfs>
  <cellStyles count="2">
    <cellStyle name="Normal" xfId="0" builtinId="0"/>
    <cellStyle name="Percent" xfId="1" builtinId="5"/>
  </cellStyles>
  <dxfs count="17">
    <dxf>
      <fill>
        <patternFill>
          <bgColor theme="4" tint="0.79998168889431442"/>
        </patternFill>
      </fill>
      <border>
        <left style="thin">
          <color theme="0" tint="-4.9989318521683403E-2"/>
        </left>
        <right style="thin">
          <color theme="0" tint="-4.9989318521683403E-2"/>
        </right>
        <top style="thin">
          <color theme="0" tint="-4.9989318521683403E-2"/>
        </top>
        <bottom style="thin">
          <color theme="0" tint="-4.9989318521683403E-2"/>
        </bottom>
      </border>
    </dxf>
    <dxf>
      <fill>
        <patternFill>
          <bgColor theme="4" tint="0.59996337778862885"/>
        </patternFill>
      </fill>
      <border>
        <left style="thin">
          <color theme="0" tint="-4.9989318521683403E-2"/>
        </left>
        <right style="thin">
          <color theme="0" tint="-4.9989318521683403E-2"/>
        </right>
        <top style="thin">
          <color theme="0" tint="-4.9989318521683403E-2"/>
        </top>
        <bottom style="thin">
          <color theme="0" tint="-4.9989318521683403E-2"/>
        </bottom>
      </border>
    </dxf>
    <dxf>
      <font>
        <strike val="0"/>
        <outline val="0"/>
        <shadow val="0"/>
        <u val="none"/>
        <vertAlign val="baseline"/>
        <sz val="9"/>
        <color theme="1"/>
        <name val="Arial"/>
        <family val="2"/>
        <scheme val="none"/>
      </font>
      <alignment horizontal="left" vertical="top" textRotation="0" indent="0" justifyLastLine="0" shrinkToFit="0" readingOrder="0"/>
    </dxf>
    <dxf>
      <font>
        <strike val="0"/>
        <outline val="0"/>
        <shadow val="0"/>
        <u val="none"/>
        <vertAlign val="baseline"/>
        <sz val="9"/>
        <color theme="1"/>
        <name val="Arial"/>
        <family val="2"/>
        <scheme val="none"/>
      </font>
      <alignment horizontal="left" vertical="top" textRotation="0" wrapText="1" indent="0" justifyLastLine="0" shrinkToFit="0" readingOrder="0"/>
    </dxf>
    <dxf>
      <font>
        <strike val="0"/>
        <outline val="0"/>
        <shadow val="0"/>
        <u val="none"/>
        <vertAlign val="baseline"/>
        <sz val="14"/>
        <color theme="1"/>
        <name val="Arial"/>
        <family val="2"/>
        <scheme val="none"/>
      </font>
      <alignment horizontal="center" vertical="center" textRotation="0" wrapText="0" indent="0" justifyLastLine="0" shrinkToFit="0" readingOrder="0"/>
    </dxf>
    <dxf>
      <font>
        <strike val="0"/>
        <outline val="0"/>
        <shadow val="0"/>
        <u val="none"/>
        <vertAlign val="baseline"/>
        <sz val="14"/>
        <color theme="1"/>
        <name val="Arial"/>
        <family val="2"/>
        <scheme val="none"/>
      </font>
      <alignment horizontal="center" vertical="center" textRotation="0" wrapText="0" indent="0" justifyLastLine="0" shrinkToFit="0" readingOrder="0"/>
    </dxf>
    <dxf>
      <font>
        <strike val="0"/>
        <outline val="0"/>
        <shadow val="0"/>
        <u val="none"/>
        <vertAlign val="baseline"/>
        <sz val="14"/>
        <color theme="1"/>
        <name val="Arial"/>
        <family val="2"/>
        <scheme val="none"/>
      </font>
      <alignment horizontal="center" vertical="center" textRotation="0" wrapText="0" indent="0" justifyLastLine="0" shrinkToFit="0" readingOrder="0"/>
    </dxf>
    <dxf>
      <font>
        <strike val="0"/>
        <outline val="0"/>
        <shadow val="0"/>
        <u val="none"/>
        <vertAlign val="baseline"/>
        <sz val="14"/>
        <color theme="1"/>
        <name val="Arial"/>
        <family val="2"/>
        <scheme val="none"/>
      </font>
      <alignment horizontal="center" vertical="center" textRotation="0" wrapText="0" indent="0" justifyLastLine="0" shrinkToFit="0" readingOrder="0"/>
    </dxf>
    <dxf>
      <font>
        <strike val="0"/>
        <outline val="0"/>
        <shadow val="0"/>
        <u val="none"/>
        <vertAlign val="baseline"/>
        <sz val="14"/>
        <color theme="1"/>
        <name val="Arial"/>
        <family val="2"/>
        <scheme val="none"/>
      </font>
      <alignment horizontal="center" vertical="center" textRotation="0" wrapText="0" indent="0" justifyLastLine="0" shrinkToFit="0" readingOrder="0"/>
    </dxf>
    <dxf>
      <font>
        <strike val="0"/>
        <outline val="0"/>
        <shadow val="0"/>
        <u val="none"/>
        <vertAlign val="baseline"/>
        <sz val="9"/>
        <color theme="1"/>
        <name val="Arial"/>
        <family val="2"/>
        <scheme val="none"/>
      </font>
      <alignment horizontal="left" vertical="top" textRotation="0" wrapText="1" indent="0" justifyLastLine="0" shrinkToFit="0" readingOrder="0"/>
    </dxf>
    <dxf>
      <font>
        <strike val="0"/>
        <outline val="0"/>
        <shadow val="0"/>
        <u val="none"/>
        <vertAlign val="baseline"/>
        <sz val="9"/>
        <color theme="1"/>
        <name val="Arial"/>
        <family val="2"/>
        <scheme val="none"/>
      </font>
      <alignment horizontal="left" vertical="top" textRotation="0" wrapText="1" indent="0" justifyLastLine="0" shrinkToFit="0" readingOrder="0"/>
    </dxf>
    <dxf>
      <font>
        <strike val="0"/>
        <outline val="0"/>
        <shadow val="0"/>
        <u val="none"/>
        <vertAlign val="baseline"/>
        <sz val="9"/>
        <color theme="1"/>
        <name val="Arial"/>
        <family val="2"/>
        <scheme val="none"/>
      </font>
      <alignment horizontal="left" vertical="top" textRotation="0" wrapText="1" indent="0" justifyLastLine="0" shrinkToFit="0" readingOrder="0"/>
    </dxf>
    <dxf>
      <font>
        <strike val="0"/>
        <outline val="0"/>
        <shadow val="0"/>
        <u val="none"/>
        <vertAlign val="baseline"/>
        <sz val="9"/>
        <color theme="1"/>
        <name val="Arial"/>
        <family val="2"/>
        <scheme val="none"/>
      </font>
      <alignment horizontal="left" vertical="top" textRotation="0" wrapText="1" indent="0" justifyLastLine="0" shrinkToFit="0" readingOrder="0"/>
    </dxf>
    <dxf>
      <font>
        <b/>
        <strike val="0"/>
        <outline val="0"/>
        <shadow val="0"/>
        <u val="none"/>
        <vertAlign val="baseline"/>
        <sz val="9"/>
        <color theme="1"/>
        <name val="Arial"/>
        <family val="2"/>
        <scheme val="none"/>
      </font>
      <alignment horizontal="left"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b/>
        <i val="0"/>
        <strike val="0"/>
        <condense val="0"/>
        <extend val="0"/>
        <outline val="0"/>
        <shadow val="0"/>
        <u val="none"/>
        <vertAlign val="baseline"/>
        <sz val="9"/>
        <color theme="0" tint="-4.9989318521683403E-2"/>
        <name val="Arial"/>
        <family val="2"/>
        <scheme val="none"/>
      </font>
      <fill>
        <patternFill patternType="solid">
          <fgColor indexed="64"/>
          <bgColor theme="1" tint="0.14999847407452621"/>
        </patternFill>
      </fill>
      <alignment horizontal="lef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6:N307" totalsRowShown="0" headerRowDxfId="16" dataDxfId="15" headerRowCellStyle="Percent">
  <autoFilter ref="B6:N307" xr:uid="{00000000-0009-0000-0100-000002000000}"/>
  <sortState xmlns:xlrd2="http://schemas.microsoft.com/office/spreadsheetml/2017/richdata2" ref="B7:N307">
    <sortCondition ref="B6:B307"/>
  </sortState>
  <tableColumns count="13">
    <tableColumn id="1" xr3:uid="{00000000-0010-0000-0000-000001000000}" name="#" dataDxfId="14"/>
    <tableColumn id="2" xr3:uid="{00000000-0010-0000-0000-000002000000}" name="Setting" dataDxfId="13"/>
    <tableColumn id="8" xr3:uid="{00000000-0010-0000-0000-000008000000}" name="Config" dataDxfId="12"/>
    <tableColumn id="3" xr3:uid="{00000000-0010-0000-0000-000003000000}" name="Path" dataDxfId="11"/>
    <tableColumn id="4" xr3:uid="{00000000-0010-0000-0000-000004000000}" name="Policy" dataDxfId="10"/>
    <tableColumn id="5" xr3:uid="{00000000-0010-0000-0000-000005000000}" name="Recommended" dataDxfId="9"/>
    <tableColumn id="6" xr3:uid="{00000000-0010-0000-0000-000006000000}" name="Current" dataDxfId="8"/>
    <tableColumn id="9" xr3:uid="{00000000-0010-0000-0000-000009000000}" name="Risk" dataDxfId="7"/>
    <tableColumn id="10" xr3:uid="{00000000-0010-0000-0000-00000A000000}" name="Impact" dataDxfId="6"/>
    <tableColumn id="11" xr3:uid="{00000000-0010-0000-0000-00000B000000}" name="Priority" dataDxfId="5"/>
    <tableColumn id="12" xr3:uid="{00000000-0010-0000-0000-00000C000000}" name="Order" dataDxfId="4">
      <calculatedColumnFormula>(I7+J7+K7)*H7</calculatedColumnFormula>
    </tableColumn>
    <tableColumn id="7" xr3:uid="{00000000-0010-0000-0000-000007000000}" name="Observations" dataDxfId="3"/>
    <tableColumn id="13" xr3:uid="{BDD3FB26-3EC2-49F4-A26B-879EBB08FC74}" name="SameAsDC" dataDxfId="2"/>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7"/>
  <sheetViews>
    <sheetView zoomScaleNormal="100" workbookViewId="0">
      <pane ySplit="6" topLeftCell="A304" activePane="bottomLeft" state="frozen"/>
      <selection activeCell="B1" sqref="B1"/>
      <selection pane="bottomLeft" activeCell="G310" sqref="G310"/>
    </sheetView>
  </sheetViews>
  <sheetFormatPr defaultRowHeight="17.5" x14ac:dyDescent="0.25"/>
  <cols>
    <col min="1" max="1" width="3" hidden="1" customWidth="1"/>
    <col min="2" max="2" width="6.54296875" bestFit="1" customWidth="1"/>
    <col min="3" max="3" width="30.36328125" style="3" customWidth="1"/>
    <col min="4" max="4" width="11.453125" style="7" bestFit="1" customWidth="1"/>
    <col min="5" max="5" width="24.90625" customWidth="1"/>
    <col min="6" max="6" width="25.54296875" customWidth="1"/>
    <col min="7" max="7" width="46.90625" customWidth="1"/>
    <col min="8" max="12" width="4.81640625" style="1" customWidth="1"/>
    <col min="13" max="13" width="54" customWidth="1"/>
    <col min="14" max="14" width="5.81640625" style="19" customWidth="1"/>
  </cols>
  <sheetData>
    <row r="1" spans="1:14" ht="15.5" x14ac:dyDescent="0.35">
      <c r="B1" s="4"/>
      <c r="C1" s="4"/>
      <c r="D1" s="4"/>
      <c r="E1" s="4"/>
      <c r="F1" s="4"/>
      <c r="G1" s="4"/>
      <c r="H1" s="4"/>
      <c r="I1" s="4"/>
      <c r="J1" s="4"/>
      <c r="K1" s="4"/>
      <c r="L1" s="40">
        <f>COUNTIFS($L$7:$L$307,"&gt;=1",$L$7:$L$307,"&lt;=10")</f>
        <v>0</v>
      </c>
      <c r="M1" s="18" t="s">
        <v>515</v>
      </c>
      <c r="N1" s="18"/>
    </row>
    <row r="2" spans="1:14" ht="15.5" x14ac:dyDescent="0.35">
      <c r="B2" s="4"/>
      <c r="C2" s="4"/>
      <c r="D2" s="4"/>
      <c r="E2" s="4" t="s">
        <v>138</v>
      </c>
      <c r="F2" s="5">
        <f>COUNT(Table2[Current])</f>
        <v>0</v>
      </c>
      <c r="G2" s="4"/>
      <c r="H2" s="4"/>
      <c r="I2" s="4"/>
      <c r="J2" s="4"/>
      <c r="K2" s="4"/>
      <c r="L2" s="40">
        <f>COUNTIFS($L$7:$L$307,"&gt;=11",$L$7:$L$307,"&lt;=18")</f>
        <v>0</v>
      </c>
      <c r="M2" s="18" t="s">
        <v>503</v>
      </c>
      <c r="N2" s="18"/>
    </row>
    <row r="3" spans="1:14" ht="15.5" x14ac:dyDescent="0.35">
      <c r="B3" s="4"/>
      <c r="C3" s="4"/>
      <c r="D3" s="4"/>
      <c r="E3" s="8" t="s">
        <v>139</v>
      </c>
      <c r="F3" s="9">
        <f>COUNTIF(Table2[Current],0)</f>
        <v>0</v>
      </c>
      <c r="G3" s="12" t="e">
        <f>F3/F2</f>
        <v>#DIV/0!</v>
      </c>
      <c r="H3" s="4"/>
      <c r="I3" s="4"/>
      <c r="J3" s="4"/>
      <c r="K3" s="4"/>
      <c r="L3" s="40">
        <f>COUNTIFS($L$7:$L$307,"&gt;=19",$L$7:$L$307,"&lt;=24")</f>
        <v>0</v>
      </c>
      <c r="M3" s="18" t="s">
        <v>504</v>
      </c>
      <c r="N3" s="18"/>
    </row>
    <row r="4" spans="1:14" ht="15.5" x14ac:dyDescent="0.35">
      <c r="B4" s="4"/>
      <c r="C4" s="4"/>
      <c r="D4" s="4"/>
      <c r="E4" s="10" t="s">
        <v>140</v>
      </c>
      <c r="F4" s="11">
        <f>COUNTIF(Table2[Current],1)</f>
        <v>0</v>
      </c>
      <c r="G4" s="12" t="e">
        <f>F4/F2</f>
        <v>#DIV/0!</v>
      </c>
      <c r="H4" s="4"/>
      <c r="I4" s="4"/>
      <c r="J4" s="4"/>
      <c r="K4" s="4"/>
      <c r="L4" s="40">
        <f>COUNTIFS($L$7:$L$307,"&gt;=25",$L$7:$L$307,"&lt;=28")</f>
        <v>0</v>
      </c>
      <c r="M4" s="18" t="s">
        <v>505</v>
      </c>
      <c r="N4" s="18"/>
    </row>
    <row r="5" spans="1:14" ht="15.5" x14ac:dyDescent="0.35">
      <c r="B5" s="13"/>
      <c r="C5" s="4"/>
      <c r="D5" s="4"/>
      <c r="E5" s="34" t="s">
        <v>141</v>
      </c>
      <c r="F5" s="35">
        <f>COUNTIF(Table2[Current],2)</f>
        <v>0</v>
      </c>
      <c r="G5" s="36" t="e">
        <f>F5/F2</f>
        <v>#DIV/0!</v>
      </c>
      <c r="H5" s="4"/>
      <c r="I5" s="4"/>
      <c r="J5" s="4"/>
      <c r="K5" s="4"/>
      <c r="L5" s="40">
        <f>COUNTIFS($L$7:$L$307,"&gt;=29")</f>
        <v>0</v>
      </c>
      <c r="M5" s="18" t="s">
        <v>516</v>
      </c>
      <c r="N5" s="18"/>
    </row>
    <row r="6" spans="1:14" ht="54" x14ac:dyDescent="0.25">
      <c r="A6">
        <v>0</v>
      </c>
      <c r="B6" s="12" t="s">
        <v>59</v>
      </c>
      <c r="C6" s="37" t="s">
        <v>1</v>
      </c>
      <c r="D6" s="37" t="s">
        <v>423</v>
      </c>
      <c r="E6" s="37" t="s">
        <v>0</v>
      </c>
      <c r="F6" s="37" t="s">
        <v>20</v>
      </c>
      <c r="G6" s="37" t="s">
        <v>2</v>
      </c>
      <c r="H6" s="38" t="s">
        <v>5</v>
      </c>
      <c r="I6" s="38" t="s">
        <v>488</v>
      </c>
      <c r="J6" s="38" t="s">
        <v>489</v>
      </c>
      <c r="K6" s="38" t="s">
        <v>490</v>
      </c>
      <c r="L6" s="38" t="s">
        <v>491</v>
      </c>
      <c r="M6" s="37" t="s">
        <v>6</v>
      </c>
      <c r="N6" s="38" t="s">
        <v>517</v>
      </c>
    </row>
    <row r="7" spans="1:14" x14ac:dyDescent="0.25">
      <c r="A7">
        <f>IF(B7=B6,A6,A6+1)</f>
        <v>1</v>
      </c>
      <c r="B7" s="41" t="s">
        <v>7</v>
      </c>
      <c r="C7" s="2" t="s">
        <v>4</v>
      </c>
      <c r="D7" s="6" t="s">
        <v>483</v>
      </c>
      <c r="E7" s="6"/>
      <c r="F7" s="6"/>
      <c r="G7" s="6" t="s">
        <v>644</v>
      </c>
      <c r="H7" s="39"/>
      <c r="I7" s="39"/>
      <c r="J7" s="39"/>
      <c r="K7" s="39"/>
      <c r="L7" s="39">
        <f t="shared" ref="L7:L70" si="0">(I7+J7+K7)*H7</f>
        <v>0</v>
      </c>
      <c r="M7" s="6"/>
      <c r="N7" s="42" t="s">
        <v>518</v>
      </c>
    </row>
    <row r="8" spans="1:14" ht="92" x14ac:dyDescent="0.25">
      <c r="A8">
        <f t="shared" ref="A8:A71" si="1">IF(B8=B7,A7,A7+1)</f>
        <v>2</v>
      </c>
      <c r="B8" s="41" t="s">
        <v>3</v>
      </c>
      <c r="C8" s="2" t="s">
        <v>8</v>
      </c>
      <c r="D8" s="6" t="s">
        <v>483</v>
      </c>
      <c r="E8" s="6"/>
      <c r="F8" s="6"/>
      <c r="G8" s="6" t="s">
        <v>9</v>
      </c>
      <c r="H8" s="39"/>
      <c r="I8" s="39"/>
      <c r="J8" s="39"/>
      <c r="K8" s="39"/>
      <c r="L8" s="39">
        <f t="shared" si="0"/>
        <v>0</v>
      </c>
      <c r="M8" s="6"/>
      <c r="N8" s="42" t="s">
        <v>518</v>
      </c>
    </row>
    <row r="9" spans="1:14" x14ac:dyDescent="0.25">
      <c r="A9">
        <f t="shared" si="1"/>
        <v>3</v>
      </c>
      <c r="B9" s="41" t="s">
        <v>10</v>
      </c>
      <c r="C9" s="2" t="s">
        <v>519</v>
      </c>
      <c r="D9" s="6" t="s">
        <v>484</v>
      </c>
      <c r="E9" s="6"/>
      <c r="F9" s="6"/>
      <c r="G9" s="6" t="s">
        <v>520</v>
      </c>
      <c r="H9" s="39"/>
      <c r="I9" s="39"/>
      <c r="J9" s="39"/>
      <c r="K9" s="39"/>
      <c r="L9" s="39">
        <f t="shared" si="0"/>
        <v>0</v>
      </c>
      <c r="M9" s="6"/>
      <c r="N9" s="42" t="s">
        <v>521</v>
      </c>
    </row>
    <row r="10" spans="1:14" ht="34.5" x14ac:dyDescent="0.25">
      <c r="A10">
        <f t="shared" si="1"/>
        <v>4</v>
      </c>
      <c r="B10" s="41" t="s">
        <v>70</v>
      </c>
      <c r="C10" s="2" t="s">
        <v>53</v>
      </c>
      <c r="D10" s="6" t="s">
        <v>424</v>
      </c>
      <c r="E10" s="6" t="s">
        <v>428</v>
      </c>
      <c r="F10" s="6" t="s">
        <v>55</v>
      </c>
      <c r="G10" s="6" t="s">
        <v>56</v>
      </c>
      <c r="H10" s="39"/>
      <c r="I10" s="39"/>
      <c r="J10" s="39"/>
      <c r="K10" s="39"/>
      <c r="L10" s="39">
        <f t="shared" si="0"/>
        <v>0</v>
      </c>
      <c r="M10" s="6"/>
      <c r="N10" s="42" t="s">
        <v>518</v>
      </c>
    </row>
    <row r="11" spans="1:14" ht="34.5" x14ac:dyDescent="0.25">
      <c r="A11">
        <f t="shared" si="1"/>
        <v>4</v>
      </c>
      <c r="B11" s="41" t="s">
        <v>70</v>
      </c>
      <c r="C11" s="2" t="s">
        <v>53</v>
      </c>
      <c r="D11" s="6" t="s">
        <v>424</v>
      </c>
      <c r="E11" s="6" t="s">
        <v>428</v>
      </c>
      <c r="F11" s="6" t="s">
        <v>57</v>
      </c>
      <c r="G11" s="6" t="s">
        <v>58</v>
      </c>
      <c r="H11" s="39"/>
      <c r="I11" s="39"/>
      <c r="J11" s="39"/>
      <c r="K11" s="39"/>
      <c r="L11" s="39">
        <f t="shared" si="0"/>
        <v>0</v>
      </c>
      <c r="M11" s="6"/>
      <c r="N11" s="42" t="s">
        <v>518</v>
      </c>
    </row>
    <row r="12" spans="1:14" ht="34.5" x14ac:dyDescent="0.25">
      <c r="A12">
        <f t="shared" si="1"/>
        <v>4</v>
      </c>
      <c r="B12" s="41" t="s">
        <v>70</v>
      </c>
      <c r="C12" s="2" t="s">
        <v>53</v>
      </c>
      <c r="D12" s="6" t="s">
        <v>424</v>
      </c>
      <c r="E12" s="6" t="s">
        <v>428</v>
      </c>
      <c r="F12" s="6" t="s">
        <v>60</v>
      </c>
      <c r="G12" s="6" t="s">
        <v>23</v>
      </c>
      <c r="H12" s="39"/>
      <c r="I12" s="39"/>
      <c r="J12" s="39"/>
      <c r="K12" s="39"/>
      <c r="L12" s="39">
        <f t="shared" si="0"/>
        <v>0</v>
      </c>
      <c r="M12" s="6"/>
      <c r="N12" s="42" t="s">
        <v>518</v>
      </c>
    </row>
    <row r="13" spans="1:14" ht="34.5" x14ac:dyDescent="0.25">
      <c r="A13">
        <f>IF(B13=B12,A12,A12+1)</f>
        <v>5</v>
      </c>
      <c r="B13" s="41" t="s">
        <v>122</v>
      </c>
      <c r="C13" s="2" t="s">
        <v>62</v>
      </c>
      <c r="D13" s="6" t="s">
        <v>424</v>
      </c>
      <c r="E13" s="6" t="s">
        <v>430</v>
      </c>
      <c r="F13" s="6" t="s">
        <v>69</v>
      </c>
      <c r="G13" s="6" t="s">
        <v>18</v>
      </c>
      <c r="H13" s="39"/>
      <c r="I13" s="39"/>
      <c r="J13" s="39"/>
      <c r="K13" s="39"/>
      <c r="L13" s="39">
        <f t="shared" si="0"/>
        <v>0</v>
      </c>
      <c r="M13" s="6"/>
      <c r="N13" s="42" t="s">
        <v>518</v>
      </c>
    </row>
    <row r="14" spans="1:14" ht="46" x14ac:dyDescent="0.25">
      <c r="A14">
        <f t="shared" si="1"/>
        <v>5</v>
      </c>
      <c r="B14" s="41" t="s">
        <v>122</v>
      </c>
      <c r="C14" s="2" t="s">
        <v>62</v>
      </c>
      <c r="D14" s="6" t="s">
        <v>424</v>
      </c>
      <c r="E14" s="6" t="s">
        <v>429</v>
      </c>
      <c r="F14" s="6" t="s">
        <v>63</v>
      </c>
      <c r="G14" s="6" t="s">
        <v>18</v>
      </c>
      <c r="H14" s="39"/>
      <c r="I14" s="39"/>
      <c r="J14" s="39"/>
      <c r="K14" s="39"/>
      <c r="L14" s="39">
        <f t="shared" si="0"/>
        <v>0</v>
      </c>
      <c r="M14" s="6"/>
      <c r="N14" s="42" t="s">
        <v>518</v>
      </c>
    </row>
    <row r="15" spans="1:14" ht="46" x14ac:dyDescent="0.25">
      <c r="A15">
        <f t="shared" si="1"/>
        <v>5</v>
      </c>
      <c r="B15" s="41" t="s">
        <v>122</v>
      </c>
      <c r="C15" s="2" t="s">
        <v>62</v>
      </c>
      <c r="D15" s="6" t="s">
        <v>424</v>
      </c>
      <c r="E15" s="6" t="s">
        <v>429</v>
      </c>
      <c r="F15" s="6" t="s">
        <v>66</v>
      </c>
      <c r="G15" s="6" t="s">
        <v>23</v>
      </c>
      <c r="H15" s="39"/>
      <c r="I15" s="39"/>
      <c r="J15" s="39"/>
      <c r="K15" s="39"/>
      <c r="L15" s="39">
        <f t="shared" si="0"/>
        <v>0</v>
      </c>
      <c r="M15" s="6"/>
      <c r="N15" s="42" t="s">
        <v>518</v>
      </c>
    </row>
    <row r="16" spans="1:14" ht="46" x14ac:dyDescent="0.25">
      <c r="A16">
        <f t="shared" si="1"/>
        <v>5</v>
      </c>
      <c r="B16" s="41" t="s">
        <v>122</v>
      </c>
      <c r="C16" s="2" t="s">
        <v>62</v>
      </c>
      <c r="D16" s="6" t="s">
        <v>424</v>
      </c>
      <c r="E16" s="6" t="s">
        <v>429</v>
      </c>
      <c r="F16" s="6" t="s">
        <v>67</v>
      </c>
      <c r="G16" s="6" t="s">
        <v>23</v>
      </c>
      <c r="H16" s="39"/>
      <c r="I16" s="39"/>
      <c r="J16" s="39"/>
      <c r="K16" s="39"/>
      <c r="L16" s="39">
        <f t="shared" si="0"/>
        <v>0</v>
      </c>
      <c r="M16" s="6"/>
      <c r="N16" s="42" t="s">
        <v>518</v>
      </c>
    </row>
    <row r="17" spans="1:14" ht="46" x14ac:dyDescent="0.25">
      <c r="A17">
        <f t="shared" si="1"/>
        <v>5</v>
      </c>
      <c r="B17" s="41" t="s">
        <v>122</v>
      </c>
      <c r="C17" s="2" t="s">
        <v>62</v>
      </c>
      <c r="D17" s="6" t="s">
        <v>424</v>
      </c>
      <c r="E17" s="6" t="s">
        <v>429</v>
      </c>
      <c r="F17" s="6" t="s">
        <v>68</v>
      </c>
      <c r="G17" s="6" t="s">
        <v>23</v>
      </c>
      <c r="H17" s="39"/>
      <c r="I17" s="39"/>
      <c r="J17" s="39"/>
      <c r="K17" s="39"/>
      <c r="L17" s="39">
        <f t="shared" si="0"/>
        <v>0</v>
      </c>
      <c r="M17" s="6"/>
      <c r="N17" s="42" t="s">
        <v>518</v>
      </c>
    </row>
    <row r="18" spans="1:14" ht="46" x14ac:dyDescent="0.25">
      <c r="A18">
        <f t="shared" si="1"/>
        <v>5</v>
      </c>
      <c r="B18" s="41" t="s">
        <v>122</v>
      </c>
      <c r="C18" s="2" t="s">
        <v>62</v>
      </c>
      <c r="D18" s="6" t="s">
        <v>424</v>
      </c>
      <c r="E18" s="6" t="s">
        <v>429</v>
      </c>
      <c r="F18" s="6" t="s">
        <v>64</v>
      </c>
      <c r="G18" s="6" t="s">
        <v>65</v>
      </c>
      <c r="H18" s="39"/>
      <c r="I18" s="39"/>
      <c r="J18" s="39"/>
      <c r="K18" s="39"/>
      <c r="L18" s="39">
        <f t="shared" si="0"/>
        <v>0</v>
      </c>
      <c r="M18" s="6"/>
      <c r="N18" s="42" t="s">
        <v>518</v>
      </c>
    </row>
    <row r="19" spans="1:14" ht="46" x14ac:dyDescent="0.25">
      <c r="A19">
        <f t="shared" si="1"/>
        <v>6</v>
      </c>
      <c r="B19" s="41" t="s">
        <v>123</v>
      </c>
      <c r="C19" s="2" t="s">
        <v>71</v>
      </c>
      <c r="D19" s="6" t="s">
        <v>424</v>
      </c>
      <c r="E19" s="6" t="s">
        <v>431</v>
      </c>
      <c r="F19" s="6" t="s">
        <v>79</v>
      </c>
      <c r="G19" s="6" t="s">
        <v>594</v>
      </c>
      <c r="H19" s="39"/>
      <c r="I19" s="39"/>
      <c r="J19" s="39"/>
      <c r="K19" s="39"/>
      <c r="L19" s="39">
        <f t="shared" si="0"/>
        <v>0</v>
      </c>
      <c r="M19" s="6"/>
      <c r="N19" s="42" t="s">
        <v>521</v>
      </c>
    </row>
    <row r="20" spans="1:14" ht="46" x14ac:dyDescent="0.25">
      <c r="A20">
        <f t="shared" si="1"/>
        <v>6</v>
      </c>
      <c r="B20" s="41" t="s">
        <v>123</v>
      </c>
      <c r="C20" s="2" t="s">
        <v>71</v>
      </c>
      <c r="D20" s="6" t="s">
        <v>424</v>
      </c>
      <c r="E20" s="6" t="s">
        <v>431</v>
      </c>
      <c r="F20" s="6" t="s">
        <v>82</v>
      </c>
      <c r="G20" s="6" t="s">
        <v>83</v>
      </c>
      <c r="H20" s="39"/>
      <c r="I20" s="39"/>
      <c r="J20" s="39"/>
      <c r="K20" s="39"/>
      <c r="L20" s="39">
        <f t="shared" si="0"/>
        <v>0</v>
      </c>
      <c r="M20" s="6"/>
      <c r="N20" s="42" t="s">
        <v>518</v>
      </c>
    </row>
    <row r="21" spans="1:14" ht="46" x14ac:dyDescent="0.25">
      <c r="A21">
        <f t="shared" si="1"/>
        <v>6</v>
      </c>
      <c r="B21" s="41" t="s">
        <v>123</v>
      </c>
      <c r="C21" s="2" t="s">
        <v>71</v>
      </c>
      <c r="D21" s="6" t="s">
        <v>424</v>
      </c>
      <c r="E21" s="6" t="s">
        <v>431</v>
      </c>
      <c r="F21" s="6" t="s">
        <v>84</v>
      </c>
      <c r="G21" s="6" t="s">
        <v>85</v>
      </c>
      <c r="H21" s="39"/>
      <c r="I21" s="39"/>
      <c r="J21" s="39"/>
      <c r="K21" s="39"/>
      <c r="L21" s="39">
        <f t="shared" si="0"/>
        <v>0</v>
      </c>
      <c r="M21" s="6"/>
      <c r="N21" s="42" t="s">
        <v>518</v>
      </c>
    </row>
    <row r="22" spans="1:14" ht="46" x14ac:dyDescent="0.25">
      <c r="A22">
        <f t="shared" si="1"/>
        <v>6</v>
      </c>
      <c r="B22" s="41" t="s">
        <v>123</v>
      </c>
      <c r="C22" s="2" t="s">
        <v>71</v>
      </c>
      <c r="D22" s="6" t="s">
        <v>424</v>
      </c>
      <c r="E22" s="6" t="s">
        <v>431</v>
      </c>
      <c r="F22" s="6" t="s">
        <v>86</v>
      </c>
      <c r="G22" s="6" t="s">
        <v>65</v>
      </c>
      <c r="H22" s="39"/>
      <c r="I22" s="39"/>
      <c r="J22" s="39"/>
      <c r="K22" s="39"/>
      <c r="L22" s="39">
        <f t="shared" si="0"/>
        <v>0</v>
      </c>
      <c r="M22" s="6"/>
      <c r="N22" s="42" t="s">
        <v>518</v>
      </c>
    </row>
    <row r="23" spans="1:14" ht="46" x14ac:dyDescent="0.25">
      <c r="A23">
        <f t="shared" si="1"/>
        <v>6</v>
      </c>
      <c r="B23" s="41" t="s">
        <v>123</v>
      </c>
      <c r="C23" s="2" t="s">
        <v>71</v>
      </c>
      <c r="D23" s="6" t="s">
        <v>424</v>
      </c>
      <c r="E23" s="6" t="s">
        <v>431</v>
      </c>
      <c r="F23" s="6" t="s">
        <v>88</v>
      </c>
      <c r="G23" s="6" t="s">
        <v>85</v>
      </c>
      <c r="H23" s="39"/>
      <c r="I23" s="39"/>
      <c r="J23" s="39"/>
      <c r="K23" s="39"/>
      <c r="L23" s="39">
        <f t="shared" si="0"/>
        <v>0</v>
      </c>
      <c r="M23" s="6"/>
      <c r="N23" s="42" t="s">
        <v>518</v>
      </c>
    </row>
    <row r="24" spans="1:14" ht="46" x14ac:dyDescent="0.25">
      <c r="A24">
        <f t="shared" si="1"/>
        <v>6</v>
      </c>
      <c r="B24" s="41" t="s">
        <v>123</v>
      </c>
      <c r="C24" s="2" t="s">
        <v>71</v>
      </c>
      <c r="D24" s="6" t="s">
        <v>424</v>
      </c>
      <c r="E24" s="6" t="s">
        <v>431</v>
      </c>
      <c r="F24" s="6" t="s">
        <v>90</v>
      </c>
      <c r="G24" s="6" t="s">
        <v>85</v>
      </c>
      <c r="H24" s="39"/>
      <c r="I24" s="39"/>
      <c r="J24" s="39"/>
      <c r="K24" s="39"/>
      <c r="L24" s="39">
        <f t="shared" si="0"/>
        <v>0</v>
      </c>
      <c r="M24" s="6"/>
      <c r="N24" s="42" t="s">
        <v>518</v>
      </c>
    </row>
    <row r="25" spans="1:14" ht="46" x14ac:dyDescent="0.25">
      <c r="A25">
        <f t="shared" si="1"/>
        <v>6</v>
      </c>
      <c r="B25" s="41" t="s">
        <v>123</v>
      </c>
      <c r="C25" s="2" t="s">
        <v>71</v>
      </c>
      <c r="D25" s="6" t="s">
        <v>424</v>
      </c>
      <c r="E25" s="6" t="s">
        <v>431</v>
      </c>
      <c r="F25" s="6" t="s">
        <v>94</v>
      </c>
      <c r="G25" s="6" t="s">
        <v>93</v>
      </c>
      <c r="H25" s="39"/>
      <c r="I25" s="39"/>
      <c r="J25" s="39"/>
      <c r="K25" s="39"/>
      <c r="L25" s="39">
        <f t="shared" si="0"/>
        <v>0</v>
      </c>
      <c r="M25" s="6"/>
      <c r="N25" s="42" t="s">
        <v>518</v>
      </c>
    </row>
    <row r="26" spans="1:14" ht="46" x14ac:dyDescent="0.25">
      <c r="A26">
        <f t="shared" si="1"/>
        <v>6</v>
      </c>
      <c r="B26" s="41" t="s">
        <v>123</v>
      </c>
      <c r="C26" s="2" t="s">
        <v>71</v>
      </c>
      <c r="D26" s="6" t="s">
        <v>424</v>
      </c>
      <c r="E26" s="6" t="s">
        <v>431</v>
      </c>
      <c r="F26" s="6" t="s">
        <v>95</v>
      </c>
      <c r="G26" s="6" t="s">
        <v>93</v>
      </c>
      <c r="H26" s="39"/>
      <c r="I26" s="39"/>
      <c r="J26" s="39"/>
      <c r="K26" s="39"/>
      <c r="L26" s="39">
        <f t="shared" si="0"/>
        <v>0</v>
      </c>
      <c r="M26" s="6"/>
      <c r="N26" s="42" t="s">
        <v>518</v>
      </c>
    </row>
    <row r="27" spans="1:14" ht="46" x14ac:dyDescent="0.25">
      <c r="A27">
        <f t="shared" si="1"/>
        <v>6</v>
      </c>
      <c r="B27" s="41" t="s">
        <v>123</v>
      </c>
      <c r="C27" s="2" t="s">
        <v>71</v>
      </c>
      <c r="D27" s="6" t="s">
        <v>424</v>
      </c>
      <c r="E27" s="6" t="s">
        <v>431</v>
      </c>
      <c r="F27" s="6" t="s">
        <v>96</v>
      </c>
      <c r="G27" s="6" t="s">
        <v>93</v>
      </c>
      <c r="H27" s="39"/>
      <c r="I27" s="39"/>
      <c r="J27" s="39"/>
      <c r="K27" s="39"/>
      <c r="L27" s="39">
        <f t="shared" si="0"/>
        <v>0</v>
      </c>
      <c r="M27" s="6"/>
      <c r="N27" s="42" t="s">
        <v>518</v>
      </c>
    </row>
    <row r="28" spans="1:14" ht="46" x14ac:dyDescent="0.25">
      <c r="A28">
        <f t="shared" si="1"/>
        <v>6</v>
      </c>
      <c r="B28" s="41" t="s">
        <v>123</v>
      </c>
      <c r="C28" s="2" t="s">
        <v>71</v>
      </c>
      <c r="D28" s="6" t="s">
        <v>424</v>
      </c>
      <c r="E28" s="6" t="s">
        <v>431</v>
      </c>
      <c r="F28" s="6" t="s">
        <v>97</v>
      </c>
      <c r="G28" s="6" t="s">
        <v>93</v>
      </c>
      <c r="H28" s="39"/>
      <c r="I28" s="39"/>
      <c r="J28" s="39"/>
      <c r="K28" s="39"/>
      <c r="L28" s="39">
        <f t="shared" si="0"/>
        <v>0</v>
      </c>
      <c r="M28" s="6"/>
      <c r="N28" s="42" t="s">
        <v>518</v>
      </c>
    </row>
    <row r="29" spans="1:14" ht="46" x14ac:dyDescent="0.25">
      <c r="A29">
        <f t="shared" si="1"/>
        <v>6</v>
      </c>
      <c r="B29" s="41" t="s">
        <v>123</v>
      </c>
      <c r="C29" s="2" t="s">
        <v>71</v>
      </c>
      <c r="D29" s="6" t="s">
        <v>424</v>
      </c>
      <c r="E29" s="6" t="s">
        <v>431</v>
      </c>
      <c r="F29" s="6" t="s">
        <v>99</v>
      </c>
      <c r="G29" s="6" t="s">
        <v>65</v>
      </c>
      <c r="H29" s="39"/>
      <c r="I29" s="39"/>
      <c r="J29" s="39"/>
      <c r="K29" s="39"/>
      <c r="L29" s="39">
        <f t="shared" si="0"/>
        <v>0</v>
      </c>
      <c r="M29" s="6"/>
      <c r="N29" s="42" t="s">
        <v>518</v>
      </c>
    </row>
    <row r="30" spans="1:14" ht="46" x14ac:dyDescent="0.25">
      <c r="A30">
        <f t="shared" si="1"/>
        <v>6</v>
      </c>
      <c r="B30" s="41" t="s">
        <v>123</v>
      </c>
      <c r="C30" s="2" t="s">
        <v>71</v>
      </c>
      <c r="D30" s="6" t="s">
        <v>424</v>
      </c>
      <c r="E30" s="6" t="s">
        <v>431</v>
      </c>
      <c r="F30" s="6" t="s">
        <v>102</v>
      </c>
      <c r="G30" s="6" t="s">
        <v>85</v>
      </c>
      <c r="H30" s="39"/>
      <c r="I30" s="39"/>
      <c r="J30" s="39"/>
      <c r="K30" s="39"/>
      <c r="L30" s="39">
        <f t="shared" si="0"/>
        <v>0</v>
      </c>
      <c r="M30" s="6"/>
      <c r="N30" s="42" t="s">
        <v>518</v>
      </c>
    </row>
    <row r="31" spans="1:14" ht="46" x14ac:dyDescent="0.25">
      <c r="A31">
        <f t="shared" si="1"/>
        <v>6</v>
      </c>
      <c r="B31" s="41" t="s">
        <v>123</v>
      </c>
      <c r="C31" s="2" t="s">
        <v>71</v>
      </c>
      <c r="D31" s="6" t="s">
        <v>424</v>
      </c>
      <c r="E31" s="6" t="s">
        <v>431</v>
      </c>
      <c r="F31" s="6" t="s">
        <v>103</v>
      </c>
      <c r="G31" s="6" t="s">
        <v>85</v>
      </c>
      <c r="H31" s="39"/>
      <c r="I31" s="39"/>
      <c r="J31" s="39"/>
      <c r="K31" s="39"/>
      <c r="L31" s="39">
        <f t="shared" si="0"/>
        <v>0</v>
      </c>
      <c r="M31" s="6"/>
      <c r="N31" s="42" t="s">
        <v>518</v>
      </c>
    </row>
    <row r="32" spans="1:14" ht="46" x14ac:dyDescent="0.25">
      <c r="A32">
        <f t="shared" si="1"/>
        <v>6</v>
      </c>
      <c r="B32" s="41" t="s">
        <v>123</v>
      </c>
      <c r="C32" s="2" t="s">
        <v>71</v>
      </c>
      <c r="D32" s="6" t="s">
        <v>424</v>
      </c>
      <c r="E32" s="6" t="s">
        <v>431</v>
      </c>
      <c r="F32" s="6" t="s">
        <v>104</v>
      </c>
      <c r="G32" s="6" t="s">
        <v>65</v>
      </c>
      <c r="H32" s="39"/>
      <c r="I32" s="39"/>
      <c r="J32" s="39"/>
      <c r="K32" s="39"/>
      <c r="L32" s="39">
        <f t="shared" si="0"/>
        <v>0</v>
      </c>
      <c r="M32" s="6"/>
      <c r="N32" s="42" t="s">
        <v>518</v>
      </c>
    </row>
    <row r="33" spans="1:14" ht="46" x14ac:dyDescent="0.25">
      <c r="A33">
        <f t="shared" si="1"/>
        <v>6</v>
      </c>
      <c r="B33" s="41" t="s">
        <v>123</v>
      </c>
      <c r="C33" s="2" t="s">
        <v>71</v>
      </c>
      <c r="D33" s="6" t="s">
        <v>424</v>
      </c>
      <c r="E33" s="6" t="s">
        <v>431</v>
      </c>
      <c r="F33" s="6" t="s">
        <v>106</v>
      </c>
      <c r="G33" s="6" t="s">
        <v>85</v>
      </c>
      <c r="H33" s="39"/>
      <c r="I33" s="39"/>
      <c r="J33" s="39"/>
      <c r="K33" s="39"/>
      <c r="L33" s="39">
        <f t="shared" si="0"/>
        <v>0</v>
      </c>
      <c r="M33" s="6"/>
      <c r="N33" s="42" t="s">
        <v>518</v>
      </c>
    </row>
    <row r="34" spans="1:14" ht="46" x14ac:dyDescent="0.25">
      <c r="A34">
        <f t="shared" si="1"/>
        <v>6</v>
      </c>
      <c r="B34" s="41" t="s">
        <v>123</v>
      </c>
      <c r="C34" s="2" t="s">
        <v>71</v>
      </c>
      <c r="D34" s="6" t="s">
        <v>424</v>
      </c>
      <c r="E34" s="6" t="s">
        <v>431</v>
      </c>
      <c r="F34" s="6" t="s">
        <v>111</v>
      </c>
      <c r="G34" s="6" t="s">
        <v>65</v>
      </c>
      <c r="H34" s="39"/>
      <c r="I34" s="39"/>
      <c r="J34" s="39"/>
      <c r="K34" s="39"/>
      <c r="L34" s="39">
        <f t="shared" si="0"/>
        <v>0</v>
      </c>
      <c r="M34" s="6"/>
      <c r="N34" s="42" t="s">
        <v>518</v>
      </c>
    </row>
    <row r="35" spans="1:14" ht="46" x14ac:dyDescent="0.25">
      <c r="A35">
        <f t="shared" si="1"/>
        <v>6</v>
      </c>
      <c r="B35" s="41" t="s">
        <v>123</v>
      </c>
      <c r="C35" s="2" t="s">
        <v>71</v>
      </c>
      <c r="D35" s="6" t="s">
        <v>424</v>
      </c>
      <c r="E35" s="6" t="s">
        <v>431</v>
      </c>
      <c r="F35" s="6" t="s">
        <v>113</v>
      </c>
      <c r="G35" s="6" t="s">
        <v>65</v>
      </c>
      <c r="H35" s="39"/>
      <c r="I35" s="39"/>
      <c r="J35" s="39"/>
      <c r="K35" s="39"/>
      <c r="L35" s="39">
        <f t="shared" si="0"/>
        <v>0</v>
      </c>
      <c r="M35" s="6"/>
      <c r="N35" s="42" t="s">
        <v>518</v>
      </c>
    </row>
    <row r="36" spans="1:14" ht="46" x14ac:dyDescent="0.25">
      <c r="A36">
        <f t="shared" si="1"/>
        <v>6</v>
      </c>
      <c r="B36" s="41" t="s">
        <v>123</v>
      </c>
      <c r="C36" s="2" t="s">
        <v>71</v>
      </c>
      <c r="D36" s="6" t="s">
        <v>424</v>
      </c>
      <c r="E36" s="6" t="s">
        <v>431</v>
      </c>
      <c r="F36" s="6" t="s">
        <v>115</v>
      </c>
      <c r="G36" s="6" t="s">
        <v>65</v>
      </c>
      <c r="H36" s="39"/>
      <c r="I36" s="39"/>
      <c r="J36" s="39"/>
      <c r="K36" s="39"/>
      <c r="L36" s="39">
        <f t="shared" si="0"/>
        <v>0</v>
      </c>
      <c r="M36" s="6"/>
      <c r="N36" s="42" t="s">
        <v>518</v>
      </c>
    </row>
    <row r="37" spans="1:14" ht="46" x14ac:dyDescent="0.25">
      <c r="A37">
        <f t="shared" si="1"/>
        <v>6</v>
      </c>
      <c r="B37" s="41" t="s">
        <v>123</v>
      </c>
      <c r="C37" s="2" t="s">
        <v>71</v>
      </c>
      <c r="D37" s="6" t="s">
        <v>424</v>
      </c>
      <c r="E37" s="6" t="s">
        <v>431</v>
      </c>
      <c r="F37" s="6" t="s">
        <v>121</v>
      </c>
      <c r="G37" s="6" t="s">
        <v>65</v>
      </c>
      <c r="H37" s="39"/>
      <c r="I37" s="39"/>
      <c r="J37" s="39"/>
      <c r="K37" s="39"/>
      <c r="L37" s="39">
        <f t="shared" si="0"/>
        <v>0</v>
      </c>
      <c r="M37" s="6"/>
      <c r="N37" s="42" t="s">
        <v>518</v>
      </c>
    </row>
    <row r="38" spans="1:14" ht="46" x14ac:dyDescent="0.25">
      <c r="A38">
        <f t="shared" si="1"/>
        <v>6</v>
      </c>
      <c r="B38" s="41" t="s">
        <v>123</v>
      </c>
      <c r="C38" s="2" t="s">
        <v>71</v>
      </c>
      <c r="D38" s="6" t="s">
        <v>424</v>
      </c>
      <c r="E38" s="6" t="s">
        <v>431</v>
      </c>
      <c r="F38" s="6" t="s">
        <v>73</v>
      </c>
      <c r="G38" s="6" t="s">
        <v>72</v>
      </c>
      <c r="H38" s="39"/>
      <c r="I38" s="39"/>
      <c r="J38" s="39"/>
      <c r="K38" s="39"/>
      <c r="L38" s="39">
        <f t="shared" si="0"/>
        <v>0</v>
      </c>
      <c r="M38" s="6"/>
      <c r="N38" s="42" t="s">
        <v>518</v>
      </c>
    </row>
    <row r="39" spans="1:14" ht="46" x14ac:dyDescent="0.25">
      <c r="A39">
        <f t="shared" si="1"/>
        <v>6</v>
      </c>
      <c r="B39" s="41" t="s">
        <v>123</v>
      </c>
      <c r="C39" s="2" t="s">
        <v>71</v>
      </c>
      <c r="D39" s="6" t="s">
        <v>424</v>
      </c>
      <c r="E39" s="6" t="s">
        <v>431</v>
      </c>
      <c r="F39" s="6" t="s">
        <v>77</v>
      </c>
      <c r="G39" s="6" t="s">
        <v>85</v>
      </c>
      <c r="H39" s="39"/>
      <c r="I39" s="39"/>
      <c r="J39" s="39"/>
      <c r="K39" s="39"/>
      <c r="L39" s="39">
        <f t="shared" si="0"/>
        <v>0</v>
      </c>
      <c r="M39" s="6"/>
      <c r="N39" s="42" t="s">
        <v>521</v>
      </c>
    </row>
    <row r="40" spans="1:14" ht="46" x14ac:dyDescent="0.25">
      <c r="A40">
        <f t="shared" si="1"/>
        <v>6</v>
      </c>
      <c r="B40" s="41" t="s">
        <v>123</v>
      </c>
      <c r="C40" s="2" t="s">
        <v>71</v>
      </c>
      <c r="D40" s="6" t="s">
        <v>424</v>
      </c>
      <c r="E40" s="6" t="s">
        <v>431</v>
      </c>
      <c r="F40" s="6" t="s">
        <v>81</v>
      </c>
      <c r="G40" s="6" t="s">
        <v>85</v>
      </c>
      <c r="H40" s="39"/>
      <c r="I40" s="39"/>
      <c r="J40" s="39"/>
      <c r="K40" s="39"/>
      <c r="L40" s="39">
        <f t="shared" si="0"/>
        <v>0</v>
      </c>
      <c r="M40" s="6"/>
      <c r="N40" s="42" t="s">
        <v>521</v>
      </c>
    </row>
    <row r="41" spans="1:14" ht="46" x14ac:dyDescent="0.25">
      <c r="A41">
        <f t="shared" si="1"/>
        <v>6</v>
      </c>
      <c r="B41" s="41" t="s">
        <v>123</v>
      </c>
      <c r="C41" s="2" t="s">
        <v>71</v>
      </c>
      <c r="D41" s="6" t="s">
        <v>424</v>
      </c>
      <c r="E41" s="6" t="s">
        <v>431</v>
      </c>
      <c r="F41" s="6" t="s">
        <v>112</v>
      </c>
      <c r="G41" s="6" t="s">
        <v>65</v>
      </c>
      <c r="H41" s="39"/>
      <c r="I41" s="39"/>
      <c r="J41" s="39"/>
      <c r="K41" s="39"/>
      <c r="L41" s="39">
        <f t="shared" si="0"/>
        <v>0</v>
      </c>
      <c r="M41" s="6"/>
      <c r="N41" s="42" t="s">
        <v>518</v>
      </c>
    </row>
    <row r="42" spans="1:14" ht="46" x14ac:dyDescent="0.25">
      <c r="A42">
        <f t="shared" si="1"/>
        <v>6</v>
      </c>
      <c r="B42" s="41" t="s">
        <v>123</v>
      </c>
      <c r="C42" s="2" t="s">
        <v>71</v>
      </c>
      <c r="D42" s="6" t="s">
        <v>424</v>
      </c>
      <c r="E42" s="6" t="s">
        <v>431</v>
      </c>
      <c r="F42" s="6" t="s">
        <v>116</v>
      </c>
      <c r="G42" s="6" t="s">
        <v>85</v>
      </c>
      <c r="H42" s="39"/>
      <c r="I42" s="39"/>
      <c r="J42" s="39"/>
      <c r="K42" s="39"/>
      <c r="L42" s="39">
        <f t="shared" si="0"/>
        <v>0</v>
      </c>
      <c r="M42" s="6"/>
      <c r="N42" s="42" t="s">
        <v>521</v>
      </c>
    </row>
    <row r="43" spans="1:14" ht="46" x14ac:dyDescent="0.25">
      <c r="A43">
        <f t="shared" si="1"/>
        <v>6</v>
      </c>
      <c r="B43" s="41" t="s">
        <v>123</v>
      </c>
      <c r="C43" s="2" t="s">
        <v>71</v>
      </c>
      <c r="D43" s="6" t="s">
        <v>424</v>
      </c>
      <c r="E43" s="6" t="s">
        <v>431</v>
      </c>
      <c r="F43" s="6" t="s">
        <v>92</v>
      </c>
      <c r="G43" s="6" t="s">
        <v>93</v>
      </c>
      <c r="H43" s="39"/>
      <c r="I43" s="39"/>
      <c r="J43" s="39"/>
      <c r="K43" s="39"/>
      <c r="L43" s="39">
        <f t="shared" si="0"/>
        <v>0</v>
      </c>
      <c r="M43" s="6"/>
      <c r="N43" s="42" t="s">
        <v>518</v>
      </c>
    </row>
    <row r="44" spans="1:14" ht="46" x14ac:dyDescent="0.25">
      <c r="A44">
        <f t="shared" si="1"/>
        <v>6</v>
      </c>
      <c r="B44" s="41" t="s">
        <v>123</v>
      </c>
      <c r="C44" s="2" t="s">
        <v>71</v>
      </c>
      <c r="D44" s="6" t="s">
        <v>424</v>
      </c>
      <c r="E44" s="6" t="s">
        <v>431</v>
      </c>
      <c r="F44" s="6" t="s">
        <v>105</v>
      </c>
      <c r="G44" s="6" t="s">
        <v>65</v>
      </c>
      <c r="H44" s="39"/>
      <c r="I44" s="39"/>
      <c r="J44" s="39"/>
      <c r="K44" s="39"/>
      <c r="L44" s="39">
        <f t="shared" si="0"/>
        <v>0</v>
      </c>
      <c r="M44" s="6"/>
      <c r="N44" s="42" t="s">
        <v>518</v>
      </c>
    </row>
    <row r="45" spans="1:14" ht="46" x14ac:dyDescent="0.25">
      <c r="A45">
        <f t="shared" si="1"/>
        <v>6</v>
      </c>
      <c r="B45" s="41" t="s">
        <v>123</v>
      </c>
      <c r="C45" s="2" t="s">
        <v>71</v>
      </c>
      <c r="D45" s="6" t="s">
        <v>424</v>
      </c>
      <c r="E45" s="6" t="s">
        <v>431</v>
      </c>
      <c r="F45" s="6" t="s">
        <v>110</v>
      </c>
      <c r="G45" s="6" t="s">
        <v>72</v>
      </c>
      <c r="H45" s="39"/>
      <c r="I45" s="39"/>
      <c r="J45" s="39"/>
      <c r="K45" s="39"/>
      <c r="L45" s="39">
        <f t="shared" si="0"/>
        <v>0</v>
      </c>
      <c r="M45" s="6"/>
      <c r="N45" s="42" t="s">
        <v>518</v>
      </c>
    </row>
    <row r="46" spans="1:14" ht="46" x14ac:dyDescent="0.25">
      <c r="A46">
        <f t="shared" si="1"/>
        <v>6</v>
      </c>
      <c r="B46" s="41" t="s">
        <v>123</v>
      </c>
      <c r="C46" s="2" t="s">
        <v>71</v>
      </c>
      <c r="D46" s="6" t="s">
        <v>424</v>
      </c>
      <c r="E46" s="6" t="s">
        <v>431</v>
      </c>
      <c r="F46" s="6" t="s">
        <v>114</v>
      </c>
      <c r="G46" s="6" t="s">
        <v>65</v>
      </c>
      <c r="H46" s="39"/>
      <c r="I46" s="39"/>
      <c r="J46" s="39"/>
      <c r="K46" s="39"/>
      <c r="L46" s="39">
        <f t="shared" si="0"/>
        <v>0</v>
      </c>
      <c r="M46" s="6"/>
      <c r="N46" s="42" t="s">
        <v>518</v>
      </c>
    </row>
    <row r="47" spans="1:14" ht="46" x14ac:dyDescent="0.25">
      <c r="A47">
        <f t="shared" si="1"/>
        <v>6</v>
      </c>
      <c r="B47" s="41" t="s">
        <v>123</v>
      </c>
      <c r="C47" s="2" t="s">
        <v>71</v>
      </c>
      <c r="D47" s="6" t="s">
        <v>424</v>
      </c>
      <c r="E47" s="6" t="s">
        <v>431</v>
      </c>
      <c r="F47" s="6" t="s">
        <v>100</v>
      </c>
      <c r="G47" s="6" t="s">
        <v>101</v>
      </c>
      <c r="H47" s="39"/>
      <c r="I47" s="39"/>
      <c r="J47" s="39"/>
      <c r="K47" s="39"/>
      <c r="L47" s="39">
        <f t="shared" si="0"/>
        <v>0</v>
      </c>
      <c r="M47" s="6"/>
      <c r="N47" s="42" t="s">
        <v>518</v>
      </c>
    </row>
    <row r="48" spans="1:14" ht="46" x14ac:dyDescent="0.25">
      <c r="A48">
        <f t="shared" si="1"/>
        <v>6</v>
      </c>
      <c r="B48" s="41" t="s">
        <v>123</v>
      </c>
      <c r="C48" s="2" t="s">
        <v>71</v>
      </c>
      <c r="D48" s="6" t="s">
        <v>424</v>
      </c>
      <c r="E48" s="6" t="s">
        <v>431</v>
      </c>
      <c r="F48" s="6" t="s">
        <v>87</v>
      </c>
      <c r="G48" s="6" t="s">
        <v>72</v>
      </c>
      <c r="H48" s="39"/>
      <c r="I48" s="39"/>
      <c r="J48" s="39"/>
      <c r="K48" s="39"/>
      <c r="L48" s="39">
        <f t="shared" si="0"/>
        <v>0</v>
      </c>
      <c r="M48" s="6"/>
      <c r="N48" s="42" t="s">
        <v>518</v>
      </c>
    </row>
    <row r="49" spans="1:14" ht="46" x14ac:dyDescent="0.25">
      <c r="A49">
        <f t="shared" si="1"/>
        <v>6</v>
      </c>
      <c r="B49" s="41" t="s">
        <v>123</v>
      </c>
      <c r="C49" s="2" t="s">
        <v>71</v>
      </c>
      <c r="D49" s="6" t="s">
        <v>424</v>
      </c>
      <c r="E49" s="6" t="s">
        <v>431</v>
      </c>
      <c r="F49" s="6" t="s">
        <v>89</v>
      </c>
      <c r="G49" s="6" t="s">
        <v>72</v>
      </c>
      <c r="H49" s="39"/>
      <c r="I49" s="39"/>
      <c r="J49" s="39"/>
      <c r="K49" s="39"/>
      <c r="L49" s="39">
        <f t="shared" si="0"/>
        <v>0</v>
      </c>
      <c r="M49" s="6"/>
      <c r="N49" s="42" t="s">
        <v>518</v>
      </c>
    </row>
    <row r="50" spans="1:14" ht="46" x14ac:dyDescent="0.25">
      <c r="A50">
        <f t="shared" si="1"/>
        <v>6</v>
      </c>
      <c r="B50" s="41" t="s">
        <v>123</v>
      </c>
      <c r="C50" s="2" t="s">
        <v>71</v>
      </c>
      <c r="D50" s="6" t="s">
        <v>424</v>
      </c>
      <c r="E50" s="6" t="s">
        <v>431</v>
      </c>
      <c r="F50" s="6" t="s">
        <v>118</v>
      </c>
      <c r="G50" s="6" t="s">
        <v>119</v>
      </c>
      <c r="H50" s="39"/>
      <c r="I50" s="39"/>
      <c r="J50" s="39"/>
      <c r="K50" s="39"/>
      <c r="L50" s="39">
        <f t="shared" si="0"/>
        <v>0</v>
      </c>
      <c r="M50" s="6"/>
      <c r="N50" s="42" t="s">
        <v>518</v>
      </c>
    </row>
    <row r="51" spans="1:14" ht="46" x14ac:dyDescent="0.25">
      <c r="A51">
        <f t="shared" si="1"/>
        <v>6</v>
      </c>
      <c r="B51" s="41" t="s">
        <v>123</v>
      </c>
      <c r="C51" s="2" t="s">
        <v>71</v>
      </c>
      <c r="D51" s="6" t="s">
        <v>424</v>
      </c>
      <c r="E51" s="6" t="s">
        <v>431</v>
      </c>
      <c r="F51" s="6" t="s">
        <v>76</v>
      </c>
      <c r="G51" s="6" t="s">
        <v>72</v>
      </c>
      <c r="H51" s="39"/>
      <c r="I51" s="39"/>
      <c r="J51" s="39"/>
      <c r="K51" s="39"/>
      <c r="L51" s="39">
        <f t="shared" si="0"/>
        <v>0</v>
      </c>
      <c r="M51" s="6"/>
      <c r="N51" s="42" t="s">
        <v>521</v>
      </c>
    </row>
    <row r="52" spans="1:14" ht="46" x14ac:dyDescent="0.25">
      <c r="A52">
        <f t="shared" si="1"/>
        <v>6</v>
      </c>
      <c r="B52" s="41" t="s">
        <v>123</v>
      </c>
      <c r="C52" s="2" t="s">
        <v>71</v>
      </c>
      <c r="D52" s="6" t="s">
        <v>424</v>
      </c>
      <c r="E52" s="6" t="s">
        <v>431</v>
      </c>
      <c r="F52" s="6" t="s">
        <v>98</v>
      </c>
      <c r="G52" s="6" t="s">
        <v>72</v>
      </c>
      <c r="H52" s="39"/>
      <c r="I52" s="39"/>
      <c r="J52" s="39"/>
      <c r="K52" s="39"/>
      <c r="L52" s="39">
        <f t="shared" si="0"/>
        <v>0</v>
      </c>
      <c r="M52" s="6"/>
      <c r="N52" s="42" t="s">
        <v>521</v>
      </c>
    </row>
    <row r="53" spans="1:14" ht="46" x14ac:dyDescent="0.25">
      <c r="A53">
        <f t="shared" si="1"/>
        <v>6</v>
      </c>
      <c r="B53" s="41" t="s">
        <v>123</v>
      </c>
      <c r="C53" s="2" t="s">
        <v>71</v>
      </c>
      <c r="D53" s="6" t="s">
        <v>424</v>
      </c>
      <c r="E53" s="6" t="s">
        <v>431</v>
      </c>
      <c r="F53" s="6" t="s">
        <v>109</v>
      </c>
      <c r="G53" s="6" t="s">
        <v>65</v>
      </c>
      <c r="H53" s="39"/>
      <c r="I53" s="39"/>
      <c r="J53" s="39"/>
      <c r="K53" s="39"/>
      <c r="L53" s="39">
        <f t="shared" si="0"/>
        <v>0</v>
      </c>
      <c r="M53" s="6"/>
      <c r="N53" s="42" t="s">
        <v>518</v>
      </c>
    </row>
    <row r="54" spans="1:14" ht="46" x14ac:dyDescent="0.25">
      <c r="A54">
        <f t="shared" si="1"/>
        <v>6</v>
      </c>
      <c r="B54" s="41" t="s">
        <v>123</v>
      </c>
      <c r="C54" s="2" t="s">
        <v>71</v>
      </c>
      <c r="D54" s="6" t="s">
        <v>424</v>
      </c>
      <c r="E54" s="6" t="s">
        <v>431</v>
      </c>
      <c r="F54" s="6" t="s">
        <v>80</v>
      </c>
      <c r="G54" s="6" t="s">
        <v>65</v>
      </c>
      <c r="H54" s="39"/>
      <c r="I54" s="39"/>
      <c r="J54" s="39"/>
      <c r="K54" s="39"/>
      <c r="L54" s="39">
        <f t="shared" si="0"/>
        <v>0</v>
      </c>
      <c r="M54" s="6"/>
      <c r="N54" s="42" t="s">
        <v>518</v>
      </c>
    </row>
    <row r="55" spans="1:14" ht="46" x14ac:dyDescent="0.25">
      <c r="A55">
        <f t="shared" si="1"/>
        <v>6</v>
      </c>
      <c r="B55" s="41" t="s">
        <v>123</v>
      </c>
      <c r="C55" s="2" t="s">
        <v>71</v>
      </c>
      <c r="D55" s="6" t="s">
        <v>424</v>
      </c>
      <c r="E55" s="6" t="s">
        <v>431</v>
      </c>
      <c r="F55" s="6" t="s">
        <v>120</v>
      </c>
      <c r="G55" s="6" t="s">
        <v>72</v>
      </c>
      <c r="H55" s="39"/>
      <c r="I55" s="39"/>
      <c r="J55" s="39"/>
      <c r="K55" s="39"/>
      <c r="L55" s="39">
        <f t="shared" si="0"/>
        <v>0</v>
      </c>
      <c r="M55" s="6"/>
      <c r="N55" s="42" t="s">
        <v>518</v>
      </c>
    </row>
    <row r="56" spans="1:14" ht="46" x14ac:dyDescent="0.25">
      <c r="A56">
        <f t="shared" si="1"/>
        <v>6</v>
      </c>
      <c r="B56" s="41" t="s">
        <v>123</v>
      </c>
      <c r="C56" s="2" t="s">
        <v>71</v>
      </c>
      <c r="D56" s="6" t="s">
        <v>424</v>
      </c>
      <c r="E56" s="6" t="s">
        <v>431</v>
      </c>
      <c r="F56" s="6" t="s">
        <v>75</v>
      </c>
      <c r="G56" s="6" t="s">
        <v>72</v>
      </c>
      <c r="H56" s="39"/>
      <c r="I56" s="39"/>
      <c r="J56" s="39"/>
      <c r="K56" s="39"/>
      <c r="L56" s="39">
        <f t="shared" si="0"/>
        <v>0</v>
      </c>
      <c r="M56" s="6"/>
      <c r="N56" s="42" t="s">
        <v>518</v>
      </c>
    </row>
    <row r="57" spans="1:14" ht="46" x14ac:dyDescent="0.25">
      <c r="A57">
        <f t="shared" si="1"/>
        <v>6</v>
      </c>
      <c r="B57" s="41" t="s">
        <v>123</v>
      </c>
      <c r="C57" s="2" t="s">
        <v>71</v>
      </c>
      <c r="D57" s="6" t="s">
        <v>424</v>
      </c>
      <c r="E57" s="6" t="s">
        <v>431</v>
      </c>
      <c r="F57" s="6" t="s">
        <v>117</v>
      </c>
      <c r="G57" s="6" t="s">
        <v>65</v>
      </c>
      <c r="H57" s="39"/>
      <c r="I57" s="39"/>
      <c r="J57" s="39"/>
      <c r="K57" s="39"/>
      <c r="L57" s="39">
        <f t="shared" si="0"/>
        <v>0</v>
      </c>
      <c r="M57" s="6"/>
      <c r="N57" s="42" t="s">
        <v>518</v>
      </c>
    </row>
    <row r="58" spans="1:14" ht="46" x14ac:dyDescent="0.25">
      <c r="A58">
        <f t="shared" si="1"/>
        <v>6</v>
      </c>
      <c r="B58" s="41" t="s">
        <v>123</v>
      </c>
      <c r="C58" s="2" t="s">
        <v>71</v>
      </c>
      <c r="D58" s="6" t="s">
        <v>424</v>
      </c>
      <c r="E58" s="6" t="s">
        <v>431</v>
      </c>
      <c r="F58" s="6" t="s">
        <v>78</v>
      </c>
      <c r="G58" s="6" t="s">
        <v>85</v>
      </c>
      <c r="H58" s="39"/>
      <c r="I58" s="39"/>
      <c r="J58" s="39"/>
      <c r="K58" s="39"/>
      <c r="L58" s="39">
        <f t="shared" si="0"/>
        <v>0</v>
      </c>
      <c r="M58" s="6"/>
      <c r="N58" s="42" t="s">
        <v>521</v>
      </c>
    </row>
    <row r="59" spans="1:14" ht="46" x14ac:dyDescent="0.25">
      <c r="A59">
        <f t="shared" si="1"/>
        <v>6</v>
      </c>
      <c r="B59" s="41" t="s">
        <v>123</v>
      </c>
      <c r="C59" s="2" t="s">
        <v>71</v>
      </c>
      <c r="D59" s="6" t="s">
        <v>424</v>
      </c>
      <c r="E59" s="6" t="s">
        <v>431</v>
      </c>
      <c r="F59" s="6" t="s">
        <v>91</v>
      </c>
      <c r="G59" s="6" t="s">
        <v>72</v>
      </c>
      <c r="H59" s="39"/>
      <c r="I59" s="39"/>
      <c r="J59" s="39"/>
      <c r="K59" s="39"/>
      <c r="L59" s="39">
        <f t="shared" si="0"/>
        <v>0</v>
      </c>
      <c r="M59" s="6"/>
      <c r="N59" s="42" t="s">
        <v>518</v>
      </c>
    </row>
    <row r="60" spans="1:14" ht="46" x14ac:dyDescent="0.25">
      <c r="A60">
        <f t="shared" si="1"/>
        <v>6</v>
      </c>
      <c r="B60" s="41" t="s">
        <v>123</v>
      </c>
      <c r="C60" s="2" t="s">
        <v>71</v>
      </c>
      <c r="D60" s="6" t="s">
        <v>424</v>
      </c>
      <c r="E60" s="6" t="s">
        <v>431</v>
      </c>
      <c r="F60" s="6" t="s">
        <v>74</v>
      </c>
      <c r="G60" s="6" t="s">
        <v>595</v>
      </c>
      <c r="H60" s="39"/>
      <c r="I60" s="39"/>
      <c r="J60" s="39"/>
      <c r="K60" s="39"/>
      <c r="L60" s="39">
        <f t="shared" si="0"/>
        <v>0</v>
      </c>
      <c r="M60" s="6"/>
      <c r="N60" s="42" t="s">
        <v>521</v>
      </c>
    </row>
    <row r="61" spans="1:14" ht="46" x14ac:dyDescent="0.25">
      <c r="A61">
        <f t="shared" si="1"/>
        <v>6</v>
      </c>
      <c r="B61" s="41" t="s">
        <v>123</v>
      </c>
      <c r="C61" s="2" t="s">
        <v>71</v>
      </c>
      <c r="D61" s="6" t="s">
        <v>424</v>
      </c>
      <c r="E61" s="6" t="s">
        <v>431</v>
      </c>
      <c r="F61" s="6" t="s">
        <v>107</v>
      </c>
      <c r="G61" s="6" t="s">
        <v>85</v>
      </c>
      <c r="H61" s="39"/>
      <c r="I61" s="39"/>
      <c r="J61" s="39"/>
      <c r="K61" s="39"/>
      <c r="L61" s="39">
        <f t="shared" si="0"/>
        <v>0</v>
      </c>
      <c r="M61" s="6"/>
      <c r="N61" s="42" t="s">
        <v>521</v>
      </c>
    </row>
    <row r="62" spans="1:14" ht="46" x14ac:dyDescent="0.25">
      <c r="A62">
        <f t="shared" si="1"/>
        <v>6</v>
      </c>
      <c r="B62" s="41" t="s">
        <v>123</v>
      </c>
      <c r="C62" s="2" t="s">
        <v>71</v>
      </c>
      <c r="D62" s="6" t="s">
        <v>424</v>
      </c>
      <c r="E62" s="6" t="s">
        <v>431</v>
      </c>
      <c r="F62" s="6" t="s">
        <v>108</v>
      </c>
      <c r="G62" s="6" t="s">
        <v>85</v>
      </c>
      <c r="H62" s="39"/>
      <c r="I62" s="39"/>
      <c r="J62" s="39"/>
      <c r="K62" s="39"/>
      <c r="L62" s="39">
        <f t="shared" si="0"/>
        <v>0</v>
      </c>
      <c r="M62" s="6"/>
      <c r="N62" s="42" t="s">
        <v>518</v>
      </c>
    </row>
    <row r="63" spans="1:14" ht="46" x14ac:dyDescent="0.25">
      <c r="A63">
        <f t="shared" si="1"/>
        <v>7</v>
      </c>
      <c r="B63" s="41" t="s">
        <v>126</v>
      </c>
      <c r="C63" s="2" t="s">
        <v>482</v>
      </c>
      <c r="D63" s="6" t="s">
        <v>424</v>
      </c>
      <c r="E63" s="6" t="s">
        <v>429</v>
      </c>
      <c r="F63" s="6" t="s">
        <v>124</v>
      </c>
      <c r="G63" s="6" t="s">
        <v>125</v>
      </c>
      <c r="H63" s="39"/>
      <c r="I63" s="39"/>
      <c r="J63" s="39"/>
      <c r="K63" s="39"/>
      <c r="L63" s="39">
        <f t="shared" si="0"/>
        <v>0</v>
      </c>
      <c r="M63" s="6"/>
      <c r="N63" s="42" t="s">
        <v>518</v>
      </c>
    </row>
    <row r="64" spans="1:14" ht="34.5" x14ac:dyDescent="0.25">
      <c r="A64">
        <f t="shared" si="1"/>
        <v>8</v>
      </c>
      <c r="B64" s="41" t="s">
        <v>142</v>
      </c>
      <c r="C64" s="2" t="s">
        <v>127</v>
      </c>
      <c r="D64" s="6" t="s">
        <v>424</v>
      </c>
      <c r="E64" s="6" t="s">
        <v>432</v>
      </c>
      <c r="F64" s="6" t="s">
        <v>128</v>
      </c>
      <c r="G64" s="6" t="s">
        <v>23</v>
      </c>
      <c r="H64" s="39"/>
      <c r="I64" s="39"/>
      <c r="J64" s="39"/>
      <c r="K64" s="39"/>
      <c r="L64" s="39">
        <f t="shared" si="0"/>
        <v>0</v>
      </c>
      <c r="M64" s="6"/>
      <c r="N64" s="42" t="s">
        <v>518</v>
      </c>
    </row>
    <row r="65" spans="1:14" ht="34.5" x14ac:dyDescent="0.25">
      <c r="A65">
        <f t="shared" si="1"/>
        <v>8</v>
      </c>
      <c r="B65" s="41" t="s">
        <v>142</v>
      </c>
      <c r="C65" s="2" t="s">
        <v>127</v>
      </c>
      <c r="D65" s="6" t="s">
        <v>424</v>
      </c>
      <c r="E65" s="6" t="s">
        <v>432</v>
      </c>
      <c r="F65" s="6" t="s">
        <v>129</v>
      </c>
      <c r="G65" s="6" t="s">
        <v>23</v>
      </c>
      <c r="H65" s="39"/>
      <c r="I65" s="39"/>
      <c r="J65" s="39"/>
      <c r="K65" s="39"/>
      <c r="L65" s="39">
        <f t="shared" si="0"/>
        <v>0</v>
      </c>
      <c r="M65" s="6"/>
      <c r="N65" s="42" t="s">
        <v>518</v>
      </c>
    </row>
    <row r="66" spans="1:14" ht="34.5" x14ac:dyDescent="0.25">
      <c r="A66">
        <f t="shared" si="1"/>
        <v>8</v>
      </c>
      <c r="B66" s="41" t="s">
        <v>142</v>
      </c>
      <c r="C66" s="2" t="s">
        <v>127</v>
      </c>
      <c r="D66" s="6" t="s">
        <v>424</v>
      </c>
      <c r="E66" s="6" t="s">
        <v>432</v>
      </c>
      <c r="F66" s="6" t="s">
        <v>130</v>
      </c>
      <c r="G66" s="6" t="s">
        <v>23</v>
      </c>
      <c r="H66" s="39"/>
      <c r="I66" s="39"/>
      <c r="J66" s="39"/>
      <c r="K66" s="39"/>
      <c r="L66" s="39">
        <f t="shared" si="0"/>
        <v>0</v>
      </c>
      <c r="M66" s="6"/>
      <c r="N66" s="42" t="s">
        <v>518</v>
      </c>
    </row>
    <row r="67" spans="1:14" ht="34.5" x14ac:dyDescent="0.25">
      <c r="A67">
        <f t="shared" si="1"/>
        <v>8</v>
      </c>
      <c r="B67" s="41" t="s">
        <v>142</v>
      </c>
      <c r="C67" s="2" t="s">
        <v>127</v>
      </c>
      <c r="D67" s="6" t="s">
        <v>424</v>
      </c>
      <c r="E67" s="6" t="s">
        <v>432</v>
      </c>
      <c r="F67" s="6" t="s">
        <v>131</v>
      </c>
      <c r="G67" s="6" t="s">
        <v>23</v>
      </c>
      <c r="H67" s="39"/>
      <c r="I67" s="39"/>
      <c r="J67" s="39"/>
      <c r="K67" s="39"/>
      <c r="L67" s="39">
        <f t="shared" si="0"/>
        <v>0</v>
      </c>
      <c r="M67" s="6"/>
      <c r="N67" s="42" t="s">
        <v>518</v>
      </c>
    </row>
    <row r="68" spans="1:14" ht="34.5" x14ac:dyDescent="0.25">
      <c r="A68">
        <f t="shared" si="1"/>
        <v>8</v>
      </c>
      <c r="B68" s="41" t="s">
        <v>142</v>
      </c>
      <c r="C68" s="2" t="s">
        <v>127</v>
      </c>
      <c r="D68" s="6" t="s">
        <v>424</v>
      </c>
      <c r="E68" s="6" t="s">
        <v>432</v>
      </c>
      <c r="F68" s="6" t="s">
        <v>132</v>
      </c>
      <c r="G68" s="6" t="s">
        <v>23</v>
      </c>
      <c r="H68" s="39"/>
      <c r="I68" s="39"/>
      <c r="J68" s="39"/>
      <c r="K68" s="39"/>
      <c r="L68" s="39">
        <f t="shared" si="0"/>
        <v>0</v>
      </c>
      <c r="M68" s="6"/>
      <c r="N68" s="42" t="s">
        <v>518</v>
      </c>
    </row>
    <row r="69" spans="1:14" ht="34.5" x14ac:dyDescent="0.25">
      <c r="A69">
        <f t="shared" si="1"/>
        <v>8</v>
      </c>
      <c r="B69" s="41" t="s">
        <v>142</v>
      </c>
      <c r="C69" s="2" t="s">
        <v>127</v>
      </c>
      <c r="D69" s="6" t="s">
        <v>424</v>
      </c>
      <c r="E69" s="6" t="s">
        <v>432</v>
      </c>
      <c r="F69" s="6" t="s">
        <v>133</v>
      </c>
      <c r="G69" s="6" t="s">
        <v>23</v>
      </c>
      <c r="H69" s="39"/>
      <c r="I69" s="39"/>
      <c r="J69" s="39"/>
      <c r="K69" s="39"/>
      <c r="L69" s="39">
        <f t="shared" si="0"/>
        <v>0</v>
      </c>
      <c r="M69" s="6"/>
      <c r="N69" s="42" t="s">
        <v>518</v>
      </c>
    </row>
    <row r="70" spans="1:14" ht="34.5" x14ac:dyDescent="0.25">
      <c r="A70">
        <f t="shared" si="1"/>
        <v>8</v>
      </c>
      <c r="B70" s="41" t="s">
        <v>142</v>
      </c>
      <c r="C70" s="2" t="s">
        <v>127</v>
      </c>
      <c r="D70" s="6" t="s">
        <v>424</v>
      </c>
      <c r="E70" s="6" t="s">
        <v>432</v>
      </c>
      <c r="F70" s="6" t="s">
        <v>134</v>
      </c>
      <c r="G70" s="6" t="s">
        <v>23</v>
      </c>
      <c r="H70" s="39"/>
      <c r="I70" s="39"/>
      <c r="J70" s="39"/>
      <c r="K70" s="39"/>
      <c r="L70" s="39">
        <f t="shared" si="0"/>
        <v>0</v>
      </c>
      <c r="M70" s="6"/>
      <c r="N70" s="42" t="s">
        <v>518</v>
      </c>
    </row>
    <row r="71" spans="1:14" ht="34.5" x14ac:dyDescent="0.25">
      <c r="A71">
        <f t="shared" si="1"/>
        <v>8</v>
      </c>
      <c r="B71" s="41" t="s">
        <v>142</v>
      </c>
      <c r="C71" s="2" t="s">
        <v>127</v>
      </c>
      <c r="D71" s="6" t="s">
        <v>424</v>
      </c>
      <c r="E71" s="6" t="s">
        <v>432</v>
      </c>
      <c r="F71" s="6" t="s">
        <v>135</v>
      </c>
      <c r="G71" s="6" t="s">
        <v>23</v>
      </c>
      <c r="H71" s="39"/>
      <c r="I71" s="39"/>
      <c r="J71" s="39"/>
      <c r="K71" s="39"/>
      <c r="L71" s="39">
        <f t="shared" ref="L71:L134" si="2">(I71+J71+K71)*H71</f>
        <v>0</v>
      </c>
      <c r="M71" s="6"/>
      <c r="N71" s="42" t="s">
        <v>518</v>
      </c>
    </row>
    <row r="72" spans="1:14" ht="34.5" x14ac:dyDescent="0.25">
      <c r="A72">
        <f t="shared" ref="A72:A135" si="3">IF(B72=B71,A71,A71+1)</f>
        <v>8</v>
      </c>
      <c r="B72" s="41" t="s">
        <v>142</v>
      </c>
      <c r="C72" s="2" t="s">
        <v>127</v>
      </c>
      <c r="D72" s="6" t="s">
        <v>424</v>
      </c>
      <c r="E72" s="6" t="s">
        <v>432</v>
      </c>
      <c r="F72" s="6" t="s">
        <v>136</v>
      </c>
      <c r="G72" s="6" t="s">
        <v>23</v>
      </c>
      <c r="H72" s="39"/>
      <c r="I72" s="39"/>
      <c r="J72" s="39"/>
      <c r="K72" s="39"/>
      <c r="L72" s="39">
        <f t="shared" si="2"/>
        <v>0</v>
      </c>
      <c r="M72" s="6"/>
      <c r="N72" s="42" t="s">
        <v>518</v>
      </c>
    </row>
    <row r="73" spans="1:14" ht="34.5" x14ac:dyDescent="0.25">
      <c r="A73">
        <f t="shared" si="3"/>
        <v>8</v>
      </c>
      <c r="B73" s="41" t="s">
        <v>142</v>
      </c>
      <c r="C73" s="2" t="s">
        <v>127</v>
      </c>
      <c r="D73" s="6" t="s">
        <v>424</v>
      </c>
      <c r="E73" s="6" t="s">
        <v>432</v>
      </c>
      <c r="F73" s="6" t="s">
        <v>137</v>
      </c>
      <c r="G73" s="6" t="s">
        <v>23</v>
      </c>
      <c r="H73" s="39"/>
      <c r="I73" s="39"/>
      <c r="J73" s="39"/>
      <c r="K73" s="39"/>
      <c r="L73" s="39">
        <f t="shared" si="2"/>
        <v>0</v>
      </c>
      <c r="M73" s="6"/>
      <c r="N73" s="42" t="s">
        <v>518</v>
      </c>
    </row>
    <row r="74" spans="1:14" ht="34.5" x14ac:dyDescent="0.25">
      <c r="A74">
        <f t="shared" si="3"/>
        <v>9</v>
      </c>
      <c r="B74" s="41" t="s">
        <v>153</v>
      </c>
      <c r="C74" s="2" t="s">
        <v>143</v>
      </c>
      <c r="D74" s="6" t="s">
        <v>433</v>
      </c>
      <c r="E74" s="6" t="s">
        <v>434</v>
      </c>
      <c r="F74" s="6" t="s">
        <v>144</v>
      </c>
      <c r="G74" s="6" t="s">
        <v>23</v>
      </c>
      <c r="H74" s="39"/>
      <c r="I74" s="39"/>
      <c r="J74" s="39"/>
      <c r="K74" s="39"/>
      <c r="L74" s="39">
        <f t="shared" si="2"/>
        <v>0</v>
      </c>
      <c r="M74" s="6"/>
      <c r="N74" s="42" t="s">
        <v>518</v>
      </c>
    </row>
    <row r="75" spans="1:14" ht="34.5" x14ac:dyDescent="0.25">
      <c r="A75">
        <f t="shared" si="3"/>
        <v>9</v>
      </c>
      <c r="B75" s="41" t="s">
        <v>153</v>
      </c>
      <c r="C75" s="2" t="s">
        <v>143</v>
      </c>
      <c r="D75" s="6" t="s">
        <v>433</v>
      </c>
      <c r="E75" s="6" t="s">
        <v>434</v>
      </c>
      <c r="F75" s="6" t="s">
        <v>146</v>
      </c>
      <c r="G75" s="6" t="s">
        <v>147</v>
      </c>
      <c r="H75" s="39"/>
      <c r="I75" s="39"/>
      <c r="J75" s="39"/>
      <c r="K75" s="39"/>
      <c r="L75" s="39">
        <f t="shared" si="2"/>
        <v>0</v>
      </c>
      <c r="M75" s="6"/>
      <c r="N75" s="42" t="s">
        <v>518</v>
      </c>
    </row>
    <row r="76" spans="1:14" ht="34.5" x14ac:dyDescent="0.25">
      <c r="A76">
        <f t="shared" si="3"/>
        <v>9</v>
      </c>
      <c r="B76" s="41" t="s">
        <v>153</v>
      </c>
      <c r="C76" s="2" t="s">
        <v>143</v>
      </c>
      <c r="D76" s="6" t="s">
        <v>424</v>
      </c>
      <c r="E76" s="6" t="s">
        <v>434</v>
      </c>
      <c r="F76" s="6" t="s">
        <v>148</v>
      </c>
      <c r="G76" s="6" t="s">
        <v>23</v>
      </c>
      <c r="H76" s="39"/>
      <c r="I76" s="39"/>
      <c r="J76" s="39"/>
      <c r="K76" s="39"/>
      <c r="L76" s="39">
        <f t="shared" si="2"/>
        <v>0</v>
      </c>
      <c r="M76" s="6"/>
      <c r="N76" s="42" t="s">
        <v>518</v>
      </c>
    </row>
    <row r="77" spans="1:14" ht="34.5" x14ac:dyDescent="0.25">
      <c r="A77">
        <f t="shared" si="3"/>
        <v>9</v>
      </c>
      <c r="B77" s="41" t="s">
        <v>153</v>
      </c>
      <c r="C77" s="2" t="s">
        <v>143</v>
      </c>
      <c r="D77" s="6" t="s">
        <v>424</v>
      </c>
      <c r="E77" s="6" t="s">
        <v>434</v>
      </c>
      <c r="F77" s="6" t="s">
        <v>149</v>
      </c>
      <c r="G77" s="6" t="s">
        <v>23</v>
      </c>
      <c r="H77" s="39"/>
      <c r="I77" s="39"/>
      <c r="J77" s="39"/>
      <c r="K77" s="39"/>
      <c r="L77" s="39">
        <f t="shared" si="2"/>
        <v>0</v>
      </c>
      <c r="M77" s="6"/>
      <c r="N77" s="42" t="s">
        <v>518</v>
      </c>
    </row>
    <row r="78" spans="1:14" ht="46" x14ac:dyDescent="0.25">
      <c r="A78">
        <f t="shared" si="3"/>
        <v>9</v>
      </c>
      <c r="B78" s="41" t="s">
        <v>153</v>
      </c>
      <c r="C78" s="2" t="s">
        <v>143</v>
      </c>
      <c r="D78" s="6" t="s">
        <v>424</v>
      </c>
      <c r="E78" s="6" t="s">
        <v>435</v>
      </c>
      <c r="F78" s="6" t="s">
        <v>152</v>
      </c>
      <c r="G78" s="6">
        <v>0</v>
      </c>
      <c r="H78" s="39"/>
      <c r="I78" s="39"/>
      <c r="J78" s="39"/>
      <c r="K78" s="39"/>
      <c r="L78" s="39">
        <f t="shared" si="2"/>
        <v>0</v>
      </c>
      <c r="M78" s="6"/>
      <c r="N78" s="42" t="s">
        <v>518</v>
      </c>
    </row>
    <row r="79" spans="1:14" ht="46" x14ac:dyDescent="0.25">
      <c r="A79">
        <f t="shared" si="3"/>
        <v>9</v>
      </c>
      <c r="B79" s="41" t="s">
        <v>153</v>
      </c>
      <c r="C79" s="2" t="s">
        <v>143</v>
      </c>
      <c r="D79" s="6" t="s">
        <v>424</v>
      </c>
      <c r="E79" s="6" t="s">
        <v>429</v>
      </c>
      <c r="F79" s="6" t="s">
        <v>150</v>
      </c>
      <c r="G79" s="6" t="s">
        <v>151</v>
      </c>
      <c r="H79" s="39"/>
      <c r="I79" s="39"/>
      <c r="J79" s="39"/>
      <c r="K79" s="39"/>
      <c r="L79" s="39">
        <f t="shared" si="2"/>
        <v>0</v>
      </c>
      <c r="M79" s="6"/>
      <c r="N79" s="42" t="s">
        <v>518</v>
      </c>
    </row>
    <row r="80" spans="1:14" ht="34.5" x14ac:dyDescent="0.25">
      <c r="A80">
        <f t="shared" si="3"/>
        <v>9</v>
      </c>
      <c r="B80" s="41" t="s">
        <v>153</v>
      </c>
      <c r="C80" s="2" t="s">
        <v>143</v>
      </c>
      <c r="D80" s="6" t="s">
        <v>433</v>
      </c>
      <c r="E80" s="6" t="s">
        <v>434</v>
      </c>
      <c r="F80" s="6" t="s">
        <v>145</v>
      </c>
      <c r="G80" s="6" t="s">
        <v>23</v>
      </c>
      <c r="H80" s="39"/>
      <c r="I80" s="39"/>
      <c r="J80" s="39"/>
      <c r="K80" s="39"/>
      <c r="L80" s="39">
        <f t="shared" si="2"/>
        <v>0</v>
      </c>
      <c r="M80" s="6"/>
      <c r="N80" s="42" t="s">
        <v>518</v>
      </c>
    </row>
    <row r="81" spans="1:14" ht="46" x14ac:dyDescent="0.25">
      <c r="A81">
        <f t="shared" si="3"/>
        <v>10</v>
      </c>
      <c r="B81" s="41" t="s">
        <v>158</v>
      </c>
      <c r="C81" s="2" t="s">
        <v>154</v>
      </c>
      <c r="D81" s="6" t="s">
        <v>424</v>
      </c>
      <c r="E81" s="6" t="s">
        <v>429</v>
      </c>
      <c r="F81" s="6" t="s">
        <v>157</v>
      </c>
      <c r="G81" s="6" t="s">
        <v>23</v>
      </c>
      <c r="H81" s="39"/>
      <c r="I81" s="39"/>
      <c r="J81" s="39"/>
      <c r="K81" s="39"/>
      <c r="L81" s="39">
        <f t="shared" si="2"/>
        <v>0</v>
      </c>
      <c r="M81" s="6"/>
      <c r="N81" s="42" t="s">
        <v>518</v>
      </c>
    </row>
    <row r="82" spans="1:14" ht="46" x14ac:dyDescent="0.25">
      <c r="A82">
        <f t="shared" si="3"/>
        <v>10</v>
      </c>
      <c r="B82" s="41" t="s">
        <v>158</v>
      </c>
      <c r="C82" s="2" t="s">
        <v>154</v>
      </c>
      <c r="D82" s="6" t="s">
        <v>424</v>
      </c>
      <c r="E82" s="6" t="s">
        <v>429</v>
      </c>
      <c r="F82" s="6" t="s">
        <v>155</v>
      </c>
      <c r="G82" s="6" t="s">
        <v>156</v>
      </c>
      <c r="H82" s="39"/>
      <c r="I82" s="39"/>
      <c r="J82" s="39"/>
      <c r="K82" s="39"/>
      <c r="L82" s="39">
        <f t="shared" si="2"/>
        <v>0</v>
      </c>
      <c r="M82" s="6"/>
      <c r="N82" s="42" t="s">
        <v>518</v>
      </c>
    </row>
    <row r="83" spans="1:14" ht="46" x14ac:dyDescent="0.25">
      <c r="A83">
        <f t="shared" si="3"/>
        <v>11</v>
      </c>
      <c r="B83" s="41" t="s">
        <v>161</v>
      </c>
      <c r="C83" s="2" t="s">
        <v>159</v>
      </c>
      <c r="D83" s="6" t="s">
        <v>424</v>
      </c>
      <c r="E83" s="6" t="s">
        <v>429</v>
      </c>
      <c r="F83" s="6" t="s">
        <v>160</v>
      </c>
      <c r="G83" s="6" t="s">
        <v>18</v>
      </c>
      <c r="H83" s="39"/>
      <c r="I83" s="39"/>
      <c r="J83" s="39"/>
      <c r="K83" s="39"/>
      <c r="L83" s="39">
        <f t="shared" si="2"/>
        <v>0</v>
      </c>
      <c r="M83" s="6"/>
      <c r="N83" s="42" t="s">
        <v>518</v>
      </c>
    </row>
    <row r="84" spans="1:14" ht="46" x14ac:dyDescent="0.25">
      <c r="A84">
        <f t="shared" si="3"/>
        <v>12</v>
      </c>
      <c r="B84" s="41" t="s">
        <v>170</v>
      </c>
      <c r="C84" s="2" t="s">
        <v>162</v>
      </c>
      <c r="D84" s="6" t="s">
        <v>424</v>
      </c>
      <c r="E84" s="6" t="s">
        <v>429</v>
      </c>
      <c r="F84" s="6" t="s">
        <v>165</v>
      </c>
      <c r="G84" s="6" t="s">
        <v>23</v>
      </c>
      <c r="H84" s="39"/>
      <c r="I84" s="39"/>
      <c r="J84" s="39"/>
      <c r="K84" s="39"/>
      <c r="L84" s="39">
        <f t="shared" si="2"/>
        <v>0</v>
      </c>
      <c r="M84" s="6"/>
      <c r="N84" s="42" t="s">
        <v>518</v>
      </c>
    </row>
    <row r="85" spans="1:14" ht="46" x14ac:dyDescent="0.25">
      <c r="A85">
        <f t="shared" si="3"/>
        <v>12</v>
      </c>
      <c r="B85" s="41" t="s">
        <v>170</v>
      </c>
      <c r="C85" s="2" t="s">
        <v>162</v>
      </c>
      <c r="D85" s="6" t="s">
        <v>424</v>
      </c>
      <c r="E85" s="6" t="s">
        <v>429</v>
      </c>
      <c r="F85" s="6" t="s">
        <v>166</v>
      </c>
      <c r="G85" s="6" t="s">
        <v>18</v>
      </c>
      <c r="H85" s="39"/>
      <c r="I85" s="39"/>
      <c r="J85" s="39"/>
      <c r="K85" s="39"/>
      <c r="L85" s="39">
        <f t="shared" si="2"/>
        <v>0</v>
      </c>
      <c r="M85" s="6"/>
      <c r="N85" s="42" t="s">
        <v>518</v>
      </c>
    </row>
    <row r="86" spans="1:14" ht="46" x14ac:dyDescent="0.25">
      <c r="A86">
        <f t="shared" si="3"/>
        <v>12</v>
      </c>
      <c r="B86" s="41" t="s">
        <v>170</v>
      </c>
      <c r="C86" s="2" t="s">
        <v>162</v>
      </c>
      <c r="D86" s="6" t="s">
        <v>424</v>
      </c>
      <c r="E86" s="6" t="s">
        <v>429</v>
      </c>
      <c r="F86" s="6" t="s">
        <v>167</v>
      </c>
      <c r="G86" s="6" t="s">
        <v>169</v>
      </c>
      <c r="H86" s="39"/>
      <c r="I86" s="39"/>
      <c r="J86" s="39"/>
      <c r="K86" s="39"/>
      <c r="L86" s="39">
        <f t="shared" si="2"/>
        <v>0</v>
      </c>
      <c r="M86" s="6"/>
      <c r="N86" s="42" t="s">
        <v>518</v>
      </c>
    </row>
    <row r="87" spans="1:14" ht="46" x14ac:dyDescent="0.25">
      <c r="A87">
        <f t="shared" si="3"/>
        <v>12</v>
      </c>
      <c r="B87" s="41" t="s">
        <v>170</v>
      </c>
      <c r="C87" s="2" t="s">
        <v>162</v>
      </c>
      <c r="D87" s="6" t="s">
        <v>424</v>
      </c>
      <c r="E87" s="6" t="s">
        <v>429</v>
      </c>
      <c r="F87" s="6" t="s">
        <v>168</v>
      </c>
      <c r="G87" s="6" t="s">
        <v>23</v>
      </c>
      <c r="H87" s="39"/>
      <c r="I87" s="39"/>
      <c r="J87" s="39"/>
      <c r="K87" s="39"/>
      <c r="L87" s="39">
        <f t="shared" si="2"/>
        <v>0</v>
      </c>
      <c r="M87" s="6"/>
      <c r="N87" s="42" t="s">
        <v>518</v>
      </c>
    </row>
    <row r="88" spans="1:14" ht="46" x14ac:dyDescent="0.25">
      <c r="A88">
        <f t="shared" si="3"/>
        <v>12</v>
      </c>
      <c r="B88" s="41" t="s">
        <v>170</v>
      </c>
      <c r="C88" s="2" t="s">
        <v>162</v>
      </c>
      <c r="D88" s="6" t="s">
        <v>424</v>
      </c>
      <c r="E88" s="6" t="s">
        <v>429</v>
      </c>
      <c r="F88" s="6" t="s">
        <v>163</v>
      </c>
      <c r="G88" s="6" t="s">
        <v>23</v>
      </c>
      <c r="H88" s="39"/>
      <c r="I88" s="39"/>
      <c r="J88" s="39"/>
      <c r="K88" s="39"/>
      <c r="L88" s="39">
        <f t="shared" si="2"/>
        <v>0</v>
      </c>
      <c r="M88" s="6"/>
      <c r="N88" s="42" t="s">
        <v>518</v>
      </c>
    </row>
    <row r="89" spans="1:14" ht="46" x14ac:dyDescent="0.25">
      <c r="A89">
        <f t="shared" si="3"/>
        <v>12</v>
      </c>
      <c r="B89" s="41" t="s">
        <v>170</v>
      </c>
      <c r="C89" s="2" t="s">
        <v>162</v>
      </c>
      <c r="D89" s="6" t="s">
        <v>424</v>
      </c>
      <c r="E89" s="6" t="s">
        <v>429</v>
      </c>
      <c r="F89" s="6" t="s">
        <v>164</v>
      </c>
      <c r="G89" s="6" t="s">
        <v>23</v>
      </c>
      <c r="H89" s="39"/>
      <c r="I89" s="39"/>
      <c r="J89" s="39"/>
      <c r="K89" s="39"/>
      <c r="L89" s="39">
        <f t="shared" si="2"/>
        <v>0</v>
      </c>
      <c r="M89" s="6"/>
      <c r="N89" s="42" t="s">
        <v>518</v>
      </c>
    </row>
    <row r="90" spans="1:14" ht="23" x14ac:dyDescent="0.25">
      <c r="A90">
        <f t="shared" si="3"/>
        <v>13</v>
      </c>
      <c r="B90" s="41" t="s">
        <v>173</v>
      </c>
      <c r="C90" s="2" t="s">
        <v>171</v>
      </c>
      <c r="D90" s="6" t="s">
        <v>424</v>
      </c>
      <c r="E90" s="6" t="s">
        <v>435</v>
      </c>
      <c r="F90" s="6" t="s">
        <v>172</v>
      </c>
      <c r="G90" s="6" t="s">
        <v>23</v>
      </c>
      <c r="H90" s="39"/>
      <c r="I90" s="39"/>
      <c r="J90" s="39"/>
      <c r="K90" s="39"/>
      <c r="L90" s="39">
        <f t="shared" si="2"/>
        <v>0</v>
      </c>
      <c r="M90" s="6"/>
      <c r="N90" s="42" t="s">
        <v>518</v>
      </c>
    </row>
    <row r="91" spans="1:14" ht="80.5" x14ac:dyDescent="0.25">
      <c r="A91">
        <f t="shared" si="3"/>
        <v>14</v>
      </c>
      <c r="B91" s="41" t="s">
        <v>13</v>
      </c>
      <c r="C91" s="2" t="s">
        <v>11</v>
      </c>
      <c r="D91" s="6" t="s">
        <v>484</v>
      </c>
      <c r="E91" s="6"/>
      <c r="F91" s="6"/>
      <c r="G91" s="6" t="s">
        <v>12</v>
      </c>
      <c r="H91" s="39"/>
      <c r="I91" s="39"/>
      <c r="J91" s="39"/>
      <c r="K91" s="39"/>
      <c r="L91" s="39">
        <f t="shared" si="2"/>
        <v>0</v>
      </c>
      <c r="M91" s="6"/>
      <c r="N91" s="42" t="s">
        <v>518</v>
      </c>
    </row>
    <row r="92" spans="1:14" ht="34.5" x14ac:dyDescent="0.25">
      <c r="A92">
        <f t="shared" si="3"/>
        <v>14</v>
      </c>
      <c r="B92" s="41" t="s">
        <v>13</v>
      </c>
      <c r="C92" s="2" t="s">
        <v>14</v>
      </c>
      <c r="D92" s="6" t="s">
        <v>484</v>
      </c>
      <c r="E92" s="6"/>
      <c r="F92" s="6"/>
      <c r="G92" s="6" t="s">
        <v>15</v>
      </c>
      <c r="H92" s="39"/>
      <c r="I92" s="39"/>
      <c r="J92" s="39"/>
      <c r="K92" s="39"/>
      <c r="L92" s="39">
        <f t="shared" si="2"/>
        <v>0</v>
      </c>
      <c r="M92" s="6"/>
      <c r="N92" s="42" t="s">
        <v>518</v>
      </c>
    </row>
    <row r="93" spans="1:14" ht="46" x14ac:dyDescent="0.25">
      <c r="A93">
        <f t="shared" si="3"/>
        <v>15</v>
      </c>
      <c r="B93" s="41" t="s">
        <v>181</v>
      </c>
      <c r="C93" s="2" t="s">
        <v>174</v>
      </c>
      <c r="D93" s="6" t="s">
        <v>424</v>
      </c>
      <c r="E93" s="6" t="s">
        <v>437</v>
      </c>
      <c r="F93" s="6" t="s">
        <v>176</v>
      </c>
      <c r="G93" s="6" t="s">
        <v>23</v>
      </c>
      <c r="H93" s="39"/>
      <c r="I93" s="39"/>
      <c r="J93" s="39"/>
      <c r="K93" s="39"/>
      <c r="L93" s="39">
        <f t="shared" si="2"/>
        <v>0</v>
      </c>
      <c r="M93" s="6"/>
      <c r="N93" s="42" t="s">
        <v>518</v>
      </c>
    </row>
    <row r="94" spans="1:14" ht="46" x14ac:dyDescent="0.25">
      <c r="A94">
        <f t="shared" si="3"/>
        <v>15</v>
      </c>
      <c r="B94" s="41" t="s">
        <v>181</v>
      </c>
      <c r="C94" s="2" t="s">
        <v>174</v>
      </c>
      <c r="D94" s="6" t="s">
        <v>424</v>
      </c>
      <c r="E94" s="6" t="s">
        <v>437</v>
      </c>
      <c r="F94" s="6" t="s">
        <v>177</v>
      </c>
      <c r="G94" s="6" t="s">
        <v>178</v>
      </c>
      <c r="H94" s="39"/>
      <c r="I94" s="39"/>
      <c r="J94" s="39"/>
      <c r="K94" s="39"/>
      <c r="L94" s="39">
        <f t="shared" si="2"/>
        <v>0</v>
      </c>
      <c r="M94" s="6"/>
      <c r="N94" s="42" t="s">
        <v>518</v>
      </c>
    </row>
    <row r="95" spans="1:14" ht="46" x14ac:dyDescent="0.25">
      <c r="A95">
        <f t="shared" si="3"/>
        <v>15</v>
      </c>
      <c r="B95" s="41" t="s">
        <v>181</v>
      </c>
      <c r="C95" s="2" t="s">
        <v>174</v>
      </c>
      <c r="D95" s="6" t="s">
        <v>424</v>
      </c>
      <c r="E95" s="6" t="s">
        <v>437</v>
      </c>
      <c r="F95" s="6" t="s">
        <v>179</v>
      </c>
      <c r="G95" s="6" t="s">
        <v>23</v>
      </c>
      <c r="H95" s="39"/>
      <c r="I95" s="39"/>
      <c r="J95" s="39"/>
      <c r="K95" s="39"/>
      <c r="L95" s="39">
        <f t="shared" si="2"/>
        <v>0</v>
      </c>
      <c r="M95" s="6"/>
      <c r="N95" s="42" t="s">
        <v>518</v>
      </c>
    </row>
    <row r="96" spans="1:14" ht="46" x14ac:dyDescent="0.25">
      <c r="A96">
        <f t="shared" si="3"/>
        <v>15</v>
      </c>
      <c r="B96" s="41" t="s">
        <v>181</v>
      </c>
      <c r="C96" s="2" t="s">
        <v>174</v>
      </c>
      <c r="D96" s="6" t="s">
        <v>424</v>
      </c>
      <c r="E96" s="6" t="s">
        <v>437</v>
      </c>
      <c r="F96" s="6" t="s">
        <v>180</v>
      </c>
      <c r="G96" s="6" t="s">
        <v>23</v>
      </c>
      <c r="H96" s="39"/>
      <c r="I96" s="39"/>
      <c r="J96" s="39"/>
      <c r="K96" s="39"/>
      <c r="L96" s="39">
        <f t="shared" si="2"/>
        <v>0</v>
      </c>
      <c r="M96" s="6"/>
      <c r="N96" s="42" t="s">
        <v>518</v>
      </c>
    </row>
    <row r="97" spans="1:14" ht="34.5" x14ac:dyDescent="0.25">
      <c r="A97">
        <f t="shared" si="3"/>
        <v>15</v>
      </c>
      <c r="B97" s="41" t="s">
        <v>181</v>
      </c>
      <c r="C97" s="2" t="s">
        <v>174</v>
      </c>
      <c r="D97" s="6" t="s">
        <v>424</v>
      </c>
      <c r="E97" s="6" t="s">
        <v>436</v>
      </c>
      <c r="F97" s="6" t="s">
        <v>175</v>
      </c>
      <c r="G97" s="6">
        <v>2</v>
      </c>
      <c r="H97" s="39"/>
      <c r="I97" s="39"/>
      <c r="J97" s="39"/>
      <c r="K97" s="39"/>
      <c r="L97" s="39">
        <f t="shared" si="2"/>
        <v>0</v>
      </c>
      <c r="M97" s="6"/>
      <c r="N97" s="42" t="s">
        <v>518</v>
      </c>
    </row>
    <row r="98" spans="1:14" ht="34.5" x14ac:dyDescent="0.25">
      <c r="A98">
        <f t="shared" si="3"/>
        <v>16</v>
      </c>
      <c r="B98" s="41" t="s">
        <v>185</v>
      </c>
      <c r="C98" s="2" t="s">
        <v>485</v>
      </c>
      <c r="D98" s="6" t="s">
        <v>424</v>
      </c>
      <c r="E98" s="6" t="s">
        <v>438</v>
      </c>
      <c r="F98" s="6" t="s">
        <v>182</v>
      </c>
      <c r="G98" s="6" t="s">
        <v>23</v>
      </c>
      <c r="H98" s="39"/>
      <c r="I98" s="39"/>
      <c r="J98" s="39"/>
      <c r="K98" s="39"/>
      <c r="L98" s="39">
        <f t="shared" si="2"/>
        <v>0</v>
      </c>
      <c r="M98" s="6"/>
      <c r="N98" s="42" t="s">
        <v>518</v>
      </c>
    </row>
    <row r="99" spans="1:14" ht="34.5" x14ac:dyDescent="0.25">
      <c r="A99">
        <f t="shared" si="3"/>
        <v>16</v>
      </c>
      <c r="B99" s="41" t="s">
        <v>185</v>
      </c>
      <c r="C99" s="2" t="s">
        <v>485</v>
      </c>
      <c r="D99" s="6" t="s">
        <v>424</v>
      </c>
      <c r="E99" s="6" t="s">
        <v>438</v>
      </c>
      <c r="F99" s="6" t="s">
        <v>183</v>
      </c>
      <c r="G99" s="6" t="s">
        <v>23</v>
      </c>
      <c r="H99" s="39"/>
      <c r="I99" s="39"/>
      <c r="J99" s="39"/>
      <c r="K99" s="39"/>
      <c r="L99" s="39">
        <f t="shared" si="2"/>
        <v>0</v>
      </c>
      <c r="M99" s="6"/>
      <c r="N99" s="42" t="s">
        <v>518</v>
      </c>
    </row>
    <row r="100" spans="1:14" ht="34.5" x14ac:dyDescent="0.25">
      <c r="A100">
        <f t="shared" si="3"/>
        <v>16</v>
      </c>
      <c r="B100" s="41" t="s">
        <v>185</v>
      </c>
      <c r="C100" s="2" t="s">
        <v>485</v>
      </c>
      <c r="D100" s="6" t="s">
        <v>424</v>
      </c>
      <c r="E100" s="6" t="s">
        <v>438</v>
      </c>
      <c r="F100" s="6" t="s">
        <v>184</v>
      </c>
      <c r="G100" s="6" t="s">
        <v>18</v>
      </c>
      <c r="H100" s="39"/>
      <c r="I100" s="39"/>
      <c r="J100" s="39"/>
      <c r="K100" s="39"/>
      <c r="L100" s="39">
        <f t="shared" si="2"/>
        <v>0</v>
      </c>
      <c r="M100" s="6"/>
      <c r="N100" s="42" t="s">
        <v>518</v>
      </c>
    </row>
    <row r="101" spans="1:14" ht="34.5" x14ac:dyDescent="0.25">
      <c r="A101">
        <f t="shared" si="3"/>
        <v>17</v>
      </c>
      <c r="B101" s="41" t="s">
        <v>193</v>
      </c>
      <c r="C101" s="2" t="s">
        <v>186</v>
      </c>
      <c r="D101" s="6" t="s">
        <v>424</v>
      </c>
      <c r="E101" s="6" t="s">
        <v>439</v>
      </c>
      <c r="F101" s="6" t="s">
        <v>188</v>
      </c>
      <c r="G101" s="6" t="s">
        <v>18</v>
      </c>
      <c r="H101" s="39"/>
      <c r="I101" s="39"/>
      <c r="J101" s="39"/>
      <c r="K101" s="39"/>
      <c r="L101" s="39">
        <f t="shared" si="2"/>
        <v>0</v>
      </c>
      <c r="M101" s="6"/>
      <c r="N101" s="42" t="s">
        <v>518</v>
      </c>
    </row>
    <row r="102" spans="1:14" ht="34.5" x14ac:dyDescent="0.25">
      <c r="A102">
        <f t="shared" si="3"/>
        <v>17</v>
      </c>
      <c r="B102" s="41" t="s">
        <v>193</v>
      </c>
      <c r="C102" s="2" t="s">
        <v>186</v>
      </c>
      <c r="D102" s="6" t="s">
        <v>424</v>
      </c>
      <c r="E102" s="6" t="s">
        <v>439</v>
      </c>
      <c r="F102" s="6" t="s">
        <v>189</v>
      </c>
      <c r="G102" s="6" t="s">
        <v>18</v>
      </c>
      <c r="H102" s="39"/>
      <c r="I102" s="39"/>
      <c r="J102" s="39"/>
      <c r="K102" s="39"/>
      <c r="L102" s="39">
        <f t="shared" si="2"/>
        <v>0</v>
      </c>
      <c r="M102" s="6"/>
      <c r="N102" s="42" t="s">
        <v>518</v>
      </c>
    </row>
    <row r="103" spans="1:14" ht="34.5" x14ac:dyDescent="0.25">
      <c r="A103">
        <f t="shared" si="3"/>
        <v>17</v>
      </c>
      <c r="B103" s="41" t="s">
        <v>193</v>
      </c>
      <c r="C103" s="2" t="s">
        <v>186</v>
      </c>
      <c r="D103" s="6" t="s">
        <v>424</v>
      </c>
      <c r="E103" s="6" t="s">
        <v>439</v>
      </c>
      <c r="F103" s="6" t="s">
        <v>190</v>
      </c>
      <c r="G103" s="6" t="s">
        <v>18</v>
      </c>
      <c r="H103" s="39"/>
      <c r="I103" s="39"/>
      <c r="J103" s="39"/>
      <c r="K103" s="39"/>
      <c r="L103" s="39">
        <f t="shared" si="2"/>
        <v>0</v>
      </c>
      <c r="M103" s="6"/>
      <c r="N103" s="42" t="s">
        <v>518</v>
      </c>
    </row>
    <row r="104" spans="1:14" ht="34.5" x14ac:dyDescent="0.25">
      <c r="A104">
        <f t="shared" si="3"/>
        <v>17</v>
      </c>
      <c r="B104" s="41" t="s">
        <v>193</v>
      </c>
      <c r="C104" s="2" t="s">
        <v>186</v>
      </c>
      <c r="D104" s="6" t="s">
        <v>424</v>
      </c>
      <c r="E104" s="6" t="s">
        <v>439</v>
      </c>
      <c r="F104" s="6" t="s">
        <v>191</v>
      </c>
      <c r="G104" s="6" t="s">
        <v>192</v>
      </c>
      <c r="H104" s="39"/>
      <c r="I104" s="39"/>
      <c r="J104" s="39"/>
      <c r="K104" s="39"/>
      <c r="L104" s="39">
        <f t="shared" si="2"/>
        <v>0</v>
      </c>
      <c r="M104" s="6"/>
      <c r="N104" s="42" t="s">
        <v>518</v>
      </c>
    </row>
    <row r="105" spans="1:14" ht="46" x14ac:dyDescent="0.25">
      <c r="A105">
        <f t="shared" si="3"/>
        <v>17</v>
      </c>
      <c r="B105" s="41" t="s">
        <v>193</v>
      </c>
      <c r="C105" s="2" t="s">
        <v>186</v>
      </c>
      <c r="D105" s="6" t="s">
        <v>424</v>
      </c>
      <c r="E105" s="6" t="s">
        <v>429</v>
      </c>
      <c r="F105" s="6" t="s">
        <v>187</v>
      </c>
      <c r="G105" s="6" t="s">
        <v>23</v>
      </c>
      <c r="H105" s="39"/>
      <c r="I105" s="39"/>
      <c r="J105" s="39"/>
      <c r="K105" s="39"/>
      <c r="L105" s="39">
        <f t="shared" si="2"/>
        <v>0</v>
      </c>
      <c r="M105" s="6"/>
      <c r="N105" s="42" t="s">
        <v>518</v>
      </c>
    </row>
    <row r="106" spans="1:14" ht="34.5" x14ac:dyDescent="0.25">
      <c r="A106">
        <f t="shared" si="3"/>
        <v>18</v>
      </c>
      <c r="B106" s="41" t="s">
        <v>199</v>
      </c>
      <c r="C106" s="2" t="s">
        <v>194</v>
      </c>
      <c r="D106" s="6" t="s">
        <v>433</v>
      </c>
      <c r="E106" s="6" t="s">
        <v>440</v>
      </c>
      <c r="F106" s="6" t="s">
        <v>195</v>
      </c>
      <c r="G106" s="6" t="s">
        <v>18</v>
      </c>
      <c r="H106" s="39"/>
      <c r="I106" s="39"/>
      <c r="J106" s="39"/>
      <c r="K106" s="39"/>
      <c r="L106" s="39">
        <f t="shared" si="2"/>
        <v>0</v>
      </c>
      <c r="M106" s="6"/>
      <c r="N106" s="42" t="s">
        <v>518</v>
      </c>
    </row>
    <row r="107" spans="1:14" ht="34.5" x14ac:dyDescent="0.25">
      <c r="A107">
        <f t="shared" si="3"/>
        <v>18</v>
      </c>
      <c r="B107" s="41" t="s">
        <v>199</v>
      </c>
      <c r="C107" s="2" t="s">
        <v>194</v>
      </c>
      <c r="D107" s="6" t="s">
        <v>424</v>
      </c>
      <c r="E107" s="6" t="s">
        <v>440</v>
      </c>
      <c r="F107" s="6" t="s">
        <v>195</v>
      </c>
      <c r="G107" s="6" t="s">
        <v>18</v>
      </c>
      <c r="H107" s="39"/>
      <c r="I107" s="39"/>
      <c r="J107" s="39"/>
      <c r="K107" s="39"/>
      <c r="L107" s="39">
        <f t="shared" si="2"/>
        <v>0</v>
      </c>
      <c r="M107" s="6"/>
      <c r="N107" s="42" t="s">
        <v>518</v>
      </c>
    </row>
    <row r="108" spans="1:14" ht="34.5" x14ac:dyDescent="0.25">
      <c r="A108">
        <f t="shared" si="3"/>
        <v>18</v>
      </c>
      <c r="B108" s="41" t="s">
        <v>199</v>
      </c>
      <c r="C108" s="2" t="s">
        <v>194</v>
      </c>
      <c r="D108" s="6" t="s">
        <v>424</v>
      </c>
      <c r="E108" s="6" t="s">
        <v>440</v>
      </c>
      <c r="F108" s="6" t="s">
        <v>196</v>
      </c>
      <c r="G108" s="6" t="s">
        <v>18</v>
      </c>
      <c r="H108" s="39"/>
      <c r="I108" s="39"/>
      <c r="J108" s="39"/>
      <c r="K108" s="39"/>
      <c r="L108" s="39">
        <f t="shared" si="2"/>
        <v>0</v>
      </c>
      <c r="M108" s="6"/>
      <c r="N108" s="42" t="s">
        <v>518</v>
      </c>
    </row>
    <row r="109" spans="1:14" ht="34.5" x14ac:dyDescent="0.25">
      <c r="A109">
        <f t="shared" si="3"/>
        <v>18</v>
      </c>
      <c r="B109" s="41" t="s">
        <v>199</v>
      </c>
      <c r="C109" s="2" t="s">
        <v>194</v>
      </c>
      <c r="D109" s="6" t="s">
        <v>424</v>
      </c>
      <c r="E109" s="6" t="s">
        <v>440</v>
      </c>
      <c r="F109" s="6" t="s">
        <v>197</v>
      </c>
      <c r="G109" s="6" t="s">
        <v>18</v>
      </c>
      <c r="H109" s="39"/>
      <c r="I109" s="39"/>
      <c r="J109" s="39"/>
      <c r="K109" s="39"/>
      <c r="L109" s="39">
        <f t="shared" si="2"/>
        <v>0</v>
      </c>
      <c r="M109" s="6"/>
      <c r="N109" s="42" t="s">
        <v>518</v>
      </c>
    </row>
    <row r="110" spans="1:14" ht="34.5" x14ac:dyDescent="0.25">
      <c r="A110">
        <f t="shared" si="3"/>
        <v>18</v>
      </c>
      <c r="B110" s="41" t="s">
        <v>199</v>
      </c>
      <c r="C110" s="2" t="s">
        <v>194</v>
      </c>
      <c r="D110" s="6" t="s">
        <v>424</v>
      </c>
      <c r="E110" s="6" t="s">
        <v>440</v>
      </c>
      <c r="F110" s="6" t="s">
        <v>198</v>
      </c>
      <c r="G110" s="6" t="s">
        <v>23</v>
      </c>
      <c r="H110" s="39"/>
      <c r="I110" s="39"/>
      <c r="J110" s="39"/>
      <c r="K110" s="39"/>
      <c r="L110" s="39">
        <f t="shared" si="2"/>
        <v>0</v>
      </c>
      <c r="M110" s="6"/>
      <c r="N110" s="42" t="s">
        <v>518</v>
      </c>
    </row>
    <row r="111" spans="1:14" ht="34.5" x14ac:dyDescent="0.25">
      <c r="A111">
        <f t="shared" si="3"/>
        <v>19</v>
      </c>
      <c r="B111" s="41" t="s">
        <v>203</v>
      </c>
      <c r="C111" s="2" t="s">
        <v>200</v>
      </c>
      <c r="D111" s="6" t="s">
        <v>424</v>
      </c>
      <c r="E111" s="6" t="s">
        <v>441</v>
      </c>
      <c r="F111" s="6" t="s">
        <v>201</v>
      </c>
      <c r="G111" s="6" t="s">
        <v>202</v>
      </c>
      <c r="H111" s="39"/>
      <c r="I111" s="39"/>
      <c r="J111" s="39"/>
      <c r="K111" s="39"/>
      <c r="L111" s="39">
        <f t="shared" si="2"/>
        <v>0</v>
      </c>
      <c r="M111" s="6"/>
      <c r="N111" s="42" t="s">
        <v>518</v>
      </c>
    </row>
    <row r="112" spans="1:14" ht="34.5" x14ac:dyDescent="0.25">
      <c r="A112">
        <f t="shared" si="3"/>
        <v>20</v>
      </c>
      <c r="B112" s="41" t="s">
        <v>206</v>
      </c>
      <c r="C112" s="2" t="s">
        <v>204</v>
      </c>
      <c r="D112" s="6" t="s">
        <v>424</v>
      </c>
      <c r="E112" s="6" t="s">
        <v>442</v>
      </c>
      <c r="F112" s="6" t="s">
        <v>205</v>
      </c>
      <c r="G112" s="6" t="s">
        <v>18</v>
      </c>
      <c r="H112" s="39"/>
      <c r="I112" s="39"/>
      <c r="J112" s="39"/>
      <c r="K112" s="39"/>
      <c r="L112" s="39">
        <f t="shared" si="2"/>
        <v>0</v>
      </c>
      <c r="M112" s="6"/>
      <c r="N112" s="42" t="s">
        <v>518</v>
      </c>
    </row>
    <row r="113" spans="1:14" ht="34.5" x14ac:dyDescent="0.25">
      <c r="A113">
        <f t="shared" si="3"/>
        <v>21</v>
      </c>
      <c r="B113" s="41" t="s">
        <v>209</v>
      </c>
      <c r="C113" s="2" t="s">
        <v>207</v>
      </c>
      <c r="D113" s="6" t="s">
        <v>424</v>
      </c>
      <c r="E113" s="6" t="s">
        <v>443</v>
      </c>
      <c r="F113" s="6" t="s">
        <v>208</v>
      </c>
      <c r="G113" s="6" t="s">
        <v>23</v>
      </c>
      <c r="H113" s="39"/>
      <c r="I113" s="39"/>
      <c r="J113" s="39"/>
      <c r="K113" s="39"/>
      <c r="L113" s="39">
        <f t="shared" si="2"/>
        <v>0</v>
      </c>
      <c r="M113" s="6"/>
      <c r="N113" s="42" t="s">
        <v>518</v>
      </c>
    </row>
    <row r="114" spans="1:14" ht="34.5" x14ac:dyDescent="0.25">
      <c r="A114">
        <f t="shared" si="3"/>
        <v>22</v>
      </c>
      <c r="B114" s="41" t="s">
        <v>596</v>
      </c>
      <c r="C114" s="2" t="s">
        <v>210</v>
      </c>
      <c r="D114" s="6" t="s">
        <v>424</v>
      </c>
      <c r="E114" s="6" t="s">
        <v>444</v>
      </c>
      <c r="F114" s="6" t="s">
        <v>211</v>
      </c>
      <c r="G114" s="6" t="s">
        <v>18</v>
      </c>
      <c r="H114" s="39"/>
      <c r="I114" s="39"/>
      <c r="J114" s="39"/>
      <c r="K114" s="39"/>
      <c r="L114" s="39">
        <f t="shared" si="2"/>
        <v>0</v>
      </c>
      <c r="M114" s="6"/>
      <c r="N114" s="42" t="s">
        <v>518</v>
      </c>
    </row>
    <row r="115" spans="1:14" ht="46" x14ac:dyDescent="0.25">
      <c r="A115">
        <f t="shared" si="3"/>
        <v>22</v>
      </c>
      <c r="B115" s="41" t="s">
        <v>596</v>
      </c>
      <c r="C115" s="2" t="s">
        <v>210</v>
      </c>
      <c r="D115" s="6" t="s">
        <v>424</v>
      </c>
      <c r="E115" s="6" t="s">
        <v>445</v>
      </c>
      <c r="F115" s="6" t="s">
        <v>212</v>
      </c>
      <c r="G115" s="6" t="s">
        <v>18</v>
      </c>
      <c r="H115" s="39"/>
      <c r="I115" s="39"/>
      <c r="J115" s="39"/>
      <c r="K115" s="39"/>
      <c r="L115" s="39">
        <f t="shared" si="2"/>
        <v>0</v>
      </c>
      <c r="M115" s="6"/>
      <c r="N115" s="42" t="s">
        <v>518</v>
      </c>
    </row>
    <row r="116" spans="1:14" ht="46" x14ac:dyDescent="0.25">
      <c r="A116">
        <f t="shared" si="3"/>
        <v>23</v>
      </c>
      <c r="B116" s="41" t="s">
        <v>16</v>
      </c>
      <c r="C116" s="2" t="s">
        <v>17</v>
      </c>
      <c r="D116" s="6" t="s">
        <v>424</v>
      </c>
      <c r="E116" s="6" t="s">
        <v>425</v>
      </c>
      <c r="F116" s="6" t="s">
        <v>19</v>
      </c>
      <c r="G116" s="6" t="s">
        <v>18</v>
      </c>
      <c r="H116" s="39"/>
      <c r="I116" s="39"/>
      <c r="J116" s="39"/>
      <c r="K116" s="39"/>
      <c r="L116" s="39">
        <f t="shared" si="2"/>
        <v>0</v>
      </c>
      <c r="M116" s="6"/>
      <c r="N116" s="42"/>
    </row>
    <row r="117" spans="1:14" x14ac:dyDescent="0.25">
      <c r="A117">
        <f t="shared" si="3"/>
        <v>24</v>
      </c>
      <c r="B117" s="41" t="s">
        <v>21</v>
      </c>
      <c r="C117" s="2" t="s">
        <v>587</v>
      </c>
      <c r="D117" s="6" t="s">
        <v>484</v>
      </c>
      <c r="E117" s="6"/>
      <c r="F117" s="6"/>
      <c r="G117" s="6" t="s">
        <v>589</v>
      </c>
      <c r="H117" s="39"/>
      <c r="I117" s="39"/>
      <c r="J117" s="39"/>
      <c r="K117" s="39"/>
      <c r="L117" s="39">
        <f t="shared" si="2"/>
        <v>0</v>
      </c>
      <c r="M117" s="6"/>
      <c r="N117" s="42" t="s">
        <v>518</v>
      </c>
    </row>
    <row r="118" spans="1:14" x14ac:dyDescent="0.25">
      <c r="A118">
        <f t="shared" si="3"/>
        <v>25</v>
      </c>
      <c r="B118" s="41" t="s">
        <v>37</v>
      </c>
      <c r="C118" s="2" t="s">
        <v>588</v>
      </c>
      <c r="D118" s="6" t="s">
        <v>484</v>
      </c>
      <c r="E118" s="6"/>
      <c r="F118" s="6"/>
      <c r="G118" s="6" t="s">
        <v>590</v>
      </c>
      <c r="H118" s="39"/>
      <c r="I118" s="39"/>
      <c r="J118" s="39"/>
      <c r="K118" s="39"/>
      <c r="L118" s="39">
        <f t="shared" si="2"/>
        <v>0</v>
      </c>
      <c r="M118" s="6"/>
      <c r="N118" s="42" t="s">
        <v>521</v>
      </c>
    </row>
    <row r="119" spans="1:14" ht="46" x14ac:dyDescent="0.25">
      <c r="A119">
        <f t="shared" si="3"/>
        <v>26</v>
      </c>
      <c r="B119" s="41" t="s">
        <v>40</v>
      </c>
      <c r="C119" s="2" t="s">
        <v>22</v>
      </c>
      <c r="D119" s="6" t="s">
        <v>424</v>
      </c>
      <c r="E119" s="6" t="s">
        <v>425</v>
      </c>
      <c r="F119" s="6" t="s">
        <v>33</v>
      </c>
      <c r="G119" s="6" t="s">
        <v>23</v>
      </c>
      <c r="H119" s="39"/>
      <c r="I119" s="39"/>
      <c r="J119" s="39"/>
      <c r="K119" s="39"/>
      <c r="L119" s="39">
        <f t="shared" si="2"/>
        <v>0</v>
      </c>
      <c r="M119" s="6"/>
      <c r="N119" s="42" t="s">
        <v>518</v>
      </c>
    </row>
    <row r="120" spans="1:14" ht="34.5" x14ac:dyDescent="0.25">
      <c r="A120">
        <f t="shared" si="3"/>
        <v>26</v>
      </c>
      <c r="B120" s="41" t="s">
        <v>40</v>
      </c>
      <c r="C120" s="2" t="s">
        <v>22</v>
      </c>
      <c r="D120" s="6" t="s">
        <v>424</v>
      </c>
      <c r="E120" s="6" t="s">
        <v>426</v>
      </c>
      <c r="F120" s="6" t="s">
        <v>36</v>
      </c>
      <c r="G120" s="6" t="s">
        <v>23</v>
      </c>
      <c r="H120" s="39"/>
      <c r="I120" s="39"/>
      <c r="J120" s="39"/>
      <c r="K120" s="39"/>
      <c r="L120" s="39">
        <f t="shared" si="2"/>
        <v>0</v>
      </c>
      <c r="M120" s="6"/>
      <c r="N120" s="42" t="s">
        <v>518</v>
      </c>
    </row>
    <row r="121" spans="1:14" ht="46" x14ac:dyDescent="0.25">
      <c r="A121">
        <f t="shared" si="3"/>
        <v>26</v>
      </c>
      <c r="B121" s="41" t="s">
        <v>40</v>
      </c>
      <c r="C121" s="2" t="s">
        <v>22</v>
      </c>
      <c r="D121" s="6" t="s">
        <v>424</v>
      </c>
      <c r="E121" s="6" t="s">
        <v>425</v>
      </c>
      <c r="F121" s="6" t="s">
        <v>31</v>
      </c>
      <c r="G121" s="6" t="s">
        <v>23</v>
      </c>
      <c r="H121" s="39"/>
      <c r="I121" s="39"/>
      <c r="J121" s="39"/>
      <c r="K121" s="39"/>
      <c r="L121" s="39">
        <f t="shared" si="2"/>
        <v>0</v>
      </c>
      <c r="M121" s="6"/>
      <c r="N121" s="42" t="s">
        <v>518</v>
      </c>
    </row>
    <row r="122" spans="1:14" ht="46" x14ac:dyDescent="0.25">
      <c r="A122">
        <f t="shared" si="3"/>
        <v>26</v>
      </c>
      <c r="B122" s="41" t="s">
        <v>40</v>
      </c>
      <c r="C122" s="2" t="s">
        <v>22</v>
      </c>
      <c r="D122" s="6" t="s">
        <v>424</v>
      </c>
      <c r="E122" s="6" t="s">
        <v>425</v>
      </c>
      <c r="F122" s="6" t="s">
        <v>34</v>
      </c>
      <c r="G122" s="6" t="s">
        <v>23</v>
      </c>
      <c r="H122" s="39"/>
      <c r="I122" s="39"/>
      <c r="J122" s="39"/>
      <c r="K122" s="39"/>
      <c r="L122" s="39">
        <f t="shared" si="2"/>
        <v>0</v>
      </c>
      <c r="M122" s="6"/>
      <c r="N122" s="42" t="s">
        <v>518</v>
      </c>
    </row>
    <row r="123" spans="1:14" ht="46" x14ac:dyDescent="0.25">
      <c r="A123">
        <f t="shared" si="3"/>
        <v>26</v>
      </c>
      <c r="B123" s="41" t="s">
        <v>40</v>
      </c>
      <c r="C123" s="2" t="s">
        <v>22</v>
      </c>
      <c r="D123" s="6" t="s">
        <v>424</v>
      </c>
      <c r="E123" s="6" t="s">
        <v>425</v>
      </c>
      <c r="F123" s="6" t="s">
        <v>30</v>
      </c>
      <c r="G123" s="6" t="s">
        <v>23</v>
      </c>
      <c r="H123" s="39"/>
      <c r="I123" s="39"/>
      <c r="J123" s="39"/>
      <c r="K123" s="39"/>
      <c r="L123" s="39">
        <f t="shared" si="2"/>
        <v>0</v>
      </c>
      <c r="M123" s="6"/>
      <c r="N123" s="42" t="s">
        <v>518</v>
      </c>
    </row>
    <row r="124" spans="1:14" ht="46" x14ac:dyDescent="0.25">
      <c r="A124">
        <f t="shared" si="3"/>
        <v>26</v>
      </c>
      <c r="B124" s="41" t="s">
        <v>40</v>
      </c>
      <c r="C124" s="2" t="s">
        <v>22</v>
      </c>
      <c r="D124" s="6" t="s">
        <v>424</v>
      </c>
      <c r="E124" s="6" t="s">
        <v>425</v>
      </c>
      <c r="F124" s="6" t="s">
        <v>24</v>
      </c>
      <c r="G124" s="6" t="s">
        <v>23</v>
      </c>
      <c r="H124" s="39"/>
      <c r="I124" s="39"/>
      <c r="J124" s="39"/>
      <c r="K124" s="39"/>
      <c r="L124" s="39">
        <f t="shared" si="2"/>
        <v>0</v>
      </c>
      <c r="M124" s="6"/>
      <c r="N124" s="42" t="s">
        <v>518</v>
      </c>
    </row>
    <row r="125" spans="1:14" ht="46" x14ac:dyDescent="0.25">
      <c r="A125">
        <f t="shared" si="3"/>
        <v>26</v>
      </c>
      <c r="B125" s="41" t="s">
        <v>40</v>
      </c>
      <c r="C125" s="2" t="s">
        <v>22</v>
      </c>
      <c r="D125" s="6" t="s">
        <v>424</v>
      </c>
      <c r="E125" s="6" t="s">
        <v>425</v>
      </c>
      <c r="F125" s="6" t="s">
        <v>25</v>
      </c>
      <c r="G125" s="6" t="s">
        <v>18</v>
      </c>
      <c r="H125" s="39"/>
      <c r="I125" s="39"/>
      <c r="J125" s="39"/>
      <c r="K125" s="39"/>
      <c r="L125" s="39">
        <f t="shared" si="2"/>
        <v>0</v>
      </c>
      <c r="M125" s="6"/>
      <c r="N125" s="42" t="s">
        <v>518</v>
      </c>
    </row>
    <row r="126" spans="1:14" ht="46" x14ac:dyDescent="0.25">
      <c r="A126">
        <f t="shared" si="3"/>
        <v>26</v>
      </c>
      <c r="B126" s="41" t="s">
        <v>40</v>
      </c>
      <c r="C126" s="2" t="s">
        <v>22</v>
      </c>
      <c r="D126" s="6" t="s">
        <v>424</v>
      </c>
      <c r="E126" s="6" t="s">
        <v>425</v>
      </c>
      <c r="F126" s="6" t="s">
        <v>32</v>
      </c>
      <c r="G126" s="6" t="s">
        <v>23</v>
      </c>
      <c r="H126" s="39"/>
      <c r="I126" s="39"/>
      <c r="J126" s="39"/>
      <c r="K126" s="39"/>
      <c r="L126" s="39">
        <f t="shared" si="2"/>
        <v>0</v>
      </c>
      <c r="M126" s="6"/>
      <c r="N126" s="42" t="s">
        <v>518</v>
      </c>
    </row>
    <row r="127" spans="1:14" ht="46" x14ac:dyDescent="0.25">
      <c r="A127">
        <f t="shared" si="3"/>
        <v>26</v>
      </c>
      <c r="B127" s="41" t="s">
        <v>40</v>
      </c>
      <c r="C127" s="2" t="s">
        <v>22</v>
      </c>
      <c r="D127" s="6" t="s">
        <v>424</v>
      </c>
      <c r="E127" s="6" t="s">
        <v>425</v>
      </c>
      <c r="F127" s="6" t="s">
        <v>26</v>
      </c>
      <c r="G127" s="6" t="s">
        <v>27</v>
      </c>
      <c r="H127" s="39"/>
      <c r="I127" s="39"/>
      <c r="J127" s="39"/>
      <c r="K127" s="39"/>
      <c r="L127" s="39">
        <f t="shared" si="2"/>
        <v>0</v>
      </c>
      <c r="M127" s="6"/>
      <c r="N127" s="42" t="s">
        <v>518</v>
      </c>
    </row>
    <row r="128" spans="1:14" ht="46" x14ac:dyDescent="0.25">
      <c r="A128">
        <f t="shared" si="3"/>
        <v>26</v>
      </c>
      <c r="B128" s="41" t="s">
        <v>40</v>
      </c>
      <c r="C128" s="2" t="s">
        <v>22</v>
      </c>
      <c r="D128" s="6" t="s">
        <v>424</v>
      </c>
      <c r="E128" s="6" t="s">
        <v>425</v>
      </c>
      <c r="F128" s="6" t="s">
        <v>29</v>
      </c>
      <c r="G128" s="6" t="s">
        <v>28</v>
      </c>
      <c r="H128" s="39"/>
      <c r="I128" s="39"/>
      <c r="J128" s="39"/>
      <c r="K128" s="39"/>
      <c r="L128" s="39">
        <f t="shared" si="2"/>
        <v>0</v>
      </c>
      <c r="M128" s="6"/>
      <c r="N128" s="42" t="s">
        <v>518</v>
      </c>
    </row>
    <row r="129" spans="1:14" ht="34.5" x14ac:dyDescent="0.25">
      <c r="A129">
        <f t="shared" si="3"/>
        <v>27</v>
      </c>
      <c r="B129" s="41" t="s">
        <v>591</v>
      </c>
      <c r="C129" s="2" t="s">
        <v>22</v>
      </c>
      <c r="D129" s="6" t="s">
        <v>424</v>
      </c>
      <c r="E129" s="6" t="s">
        <v>426</v>
      </c>
      <c r="F129" s="6" t="s">
        <v>35</v>
      </c>
      <c r="G129" s="6" t="s">
        <v>18</v>
      </c>
      <c r="H129" s="39"/>
      <c r="I129" s="39"/>
      <c r="J129" s="39"/>
      <c r="K129" s="39"/>
      <c r="L129" s="39">
        <f t="shared" si="2"/>
        <v>0</v>
      </c>
      <c r="M129" s="6"/>
      <c r="N129" s="42" t="s">
        <v>518</v>
      </c>
    </row>
    <row r="130" spans="1:14" ht="23" x14ac:dyDescent="0.25">
      <c r="A130">
        <f t="shared" si="3"/>
        <v>28</v>
      </c>
      <c r="B130" s="41" t="s">
        <v>43</v>
      </c>
      <c r="C130" s="2" t="s">
        <v>38</v>
      </c>
      <c r="D130" s="6" t="s">
        <v>484</v>
      </c>
      <c r="E130" s="6"/>
      <c r="F130" s="6" t="s">
        <v>39</v>
      </c>
      <c r="G130" s="6"/>
      <c r="H130" s="39"/>
      <c r="I130" s="39"/>
      <c r="J130" s="39"/>
      <c r="K130" s="39"/>
      <c r="L130" s="39">
        <f t="shared" si="2"/>
        <v>0</v>
      </c>
      <c r="M130" s="6"/>
      <c r="N130" s="42" t="s">
        <v>518</v>
      </c>
    </row>
    <row r="131" spans="1:14" ht="46" x14ac:dyDescent="0.25">
      <c r="A131">
        <f t="shared" si="3"/>
        <v>29</v>
      </c>
      <c r="B131" s="41" t="s">
        <v>54</v>
      </c>
      <c r="C131" s="2" t="s">
        <v>592</v>
      </c>
      <c r="D131" s="6" t="s">
        <v>424</v>
      </c>
      <c r="E131" s="6" t="s">
        <v>593</v>
      </c>
      <c r="F131" s="6" t="s">
        <v>41</v>
      </c>
      <c r="G131" s="6" t="s">
        <v>23</v>
      </c>
      <c r="H131" s="39"/>
      <c r="I131" s="39"/>
      <c r="J131" s="39"/>
      <c r="K131" s="39"/>
      <c r="L131" s="39">
        <f t="shared" si="2"/>
        <v>0</v>
      </c>
      <c r="M131" s="6"/>
      <c r="N131" s="42" t="s">
        <v>518</v>
      </c>
    </row>
    <row r="132" spans="1:14" ht="46" x14ac:dyDescent="0.25">
      <c r="A132">
        <f t="shared" si="3"/>
        <v>29</v>
      </c>
      <c r="B132" s="41" t="s">
        <v>54</v>
      </c>
      <c r="C132" s="2" t="s">
        <v>592</v>
      </c>
      <c r="D132" s="6" t="s">
        <v>424</v>
      </c>
      <c r="E132" s="6" t="s">
        <v>593</v>
      </c>
      <c r="F132" s="6" t="s">
        <v>42</v>
      </c>
      <c r="G132" s="6" t="s">
        <v>642</v>
      </c>
      <c r="H132" s="39"/>
      <c r="I132" s="39"/>
      <c r="J132" s="39"/>
      <c r="K132" s="39"/>
      <c r="L132" s="39">
        <f t="shared" si="2"/>
        <v>0</v>
      </c>
      <c r="M132" s="6"/>
      <c r="N132" s="42" t="s">
        <v>518</v>
      </c>
    </row>
    <row r="133" spans="1:14" ht="34.5" x14ac:dyDescent="0.25">
      <c r="A133">
        <f t="shared" si="3"/>
        <v>30</v>
      </c>
      <c r="B133" s="41" t="s">
        <v>61</v>
      </c>
      <c r="C133" s="2" t="s">
        <v>44</v>
      </c>
      <c r="D133" s="6" t="s">
        <v>424</v>
      </c>
      <c r="E133" s="6" t="s">
        <v>427</v>
      </c>
      <c r="F133" s="6" t="s">
        <v>47</v>
      </c>
      <c r="G133" s="6" t="s">
        <v>48</v>
      </c>
      <c r="H133" s="39"/>
      <c r="I133" s="39"/>
      <c r="J133" s="39"/>
      <c r="K133" s="39"/>
      <c r="L133" s="39">
        <f t="shared" si="2"/>
        <v>0</v>
      </c>
      <c r="M133" s="6"/>
      <c r="N133" s="42" t="s">
        <v>518</v>
      </c>
    </row>
    <row r="134" spans="1:14" ht="34.5" x14ac:dyDescent="0.25">
      <c r="A134">
        <f t="shared" si="3"/>
        <v>30</v>
      </c>
      <c r="B134" s="41" t="s">
        <v>61</v>
      </c>
      <c r="C134" s="2" t="s">
        <v>44</v>
      </c>
      <c r="D134" s="6" t="s">
        <v>424</v>
      </c>
      <c r="E134" s="6" t="s">
        <v>427</v>
      </c>
      <c r="F134" s="6" t="s">
        <v>49</v>
      </c>
      <c r="G134" s="6" t="s">
        <v>50</v>
      </c>
      <c r="H134" s="39"/>
      <c r="I134" s="39"/>
      <c r="J134" s="39"/>
      <c r="K134" s="39"/>
      <c r="L134" s="39">
        <f t="shared" si="2"/>
        <v>0</v>
      </c>
      <c r="M134" s="6"/>
      <c r="N134" s="42" t="s">
        <v>518</v>
      </c>
    </row>
    <row r="135" spans="1:14" ht="34.5" x14ac:dyDescent="0.25">
      <c r="A135">
        <f t="shared" si="3"/>
        <v>30</v>
      </c>
      <c r="B135" s="41" t="s">
        <v>61</v>
      </c>
      <c r="C135" s="2" t="s">
        <v>44</v>
      </c>
      <c r="D135" s="6" t="s">
        <v>424</v>
      </c>
      <c r="E135" s="6" t="s">
        <v>427</v>
      </c>
      <c r="F135" s="6" t="s">
        <v>51</v>
      </c>
      <c r="G135" s="6" t="s">
        <v>50</v>
      </c>
      <c r="H135" s="39"/>
      <c r="I135" s="39"/>
      <c r="J135" s="39"/>
      <c r="K135" s="39"/>
      <c r="L135" s="39">
        <f t="shared" ref="L135:L198" si="4">(I135+J135+K135)*H135</f>
        <v>0</v>
      </c>
      <c r="M135" s="6"/>
      <c r="N135" s="42" t="s">
        <v>518</v>
      </c>
    </row>
    <row r="136" spans="1:14" ht="34.5" x14ac:dyDescent="0.25">
      <c r="A136">
        <f t="shared" ref="A136:A199" si="5">IF(B136=B135,A135,A135+1)</f>
        <v>30</v>
      </c>
      <c r="B136" s="41" t="s">
        <v>61</v>
      </c>
      <c r="C136" s="2" t="s">
        <v>44</v>
      </c>
      <c r="D136" s="6" t="s">
        <v>424</v>
      </c>
      <c r="E136" s="6" t="s">
        <v>427</v>
      </c>
      <c r="F136" s="6" t="s">
        <v>45</v>
      </c>
      <c r="G136" s="6" t="s">
        <v>46</v>
      </c>
      <c r="H136" s="39"/>
      <c r="I136" s="39"/>
      <c r="J136" s="39"/>
      <c r="K136" s="39"/>
      <c r="L136" s="39">
        <f t="shared" si="4"/>
        <v>0</v>
      </c>
      <c r="M136" s="6"/>
      <c r="N136" s="42" t="s">
        <v>518</v>
      </c>
    </row>
    <row r="137" spans="1:14" ht="34.5" x14ac:dyDescent="0.25">
      <c r="A137">
        <f t="shared" si="5"/>
        <v>30</v>
      </c>
      <c r="B137" s="41" t="s">
        <v>61</v>
      </c>
      <c r="C137" s="2" t="s">
        <v>44</v>
      </c>
      <c r="D137" s="6" t="s">
        <v>424</v>
      </c>
      <c r="E137" s="6" t="s">
        <v>427</v>
      </c>
      <c r="F137" s="6" t="s">
        <v>52</v>
      </c>
      <c r="G137" s="6" t="s">
        <v>18</v>
      </c>
      <c r="H137" s="39"/>
      <c r="I137" s="39"/>
      <c r="J137" s="39"/>
      <c r="K137" s="39"/>
      <c r="L137" s="39">
        <f t="shared" si="4"/>
        <v>0</v>
      </c>
      <c r="M137" s="6"/>
      <c r="N137" s="42" t="s">
        <v>518</v>
      </c>
    </row>
    <row r="138" spans="1:14" ht="69" x14ac:dyDescent="0.25">
      <c r="A138">
        <f t="shared" si="5"/>
        <v>31</v>
      </c>
      <c r="B138" s="41" t="s">
        <v>213</v>
      </c>
      <c r="C138" s="2" t="s">
        <v>214</v>
      </c>
      <c r="D138" s="6" t="s">
        <v>424</v>
      </c>
      <c r="E138" s="6" t="s">
        <v>446</v>
      </c>
      <c r="F138" s="6" t="s">
        <v>216</v>
      </c>
      <c r="G138" s="6" t="s">
        <v>23</v>
      </c>
      <c r="H138" s="39"/>
      <c r="I138" s="39"/>
      <c r="J138" s="39"/>
      <c r="K138" s="39"/>
      <c r="L138" s="39">
        <f t="shared" si="4"/>
        <v>0</v>
      </c>
      <c r="M138" s="6"/>
      <c r="N138" s="42" t="s">
        <v>518</v>
      </c>
    </row>
    <row r="139" spans="1:14" ht="69" x14ac:dyDescent="0.25">
      <c r="A139">
        <f t="shared" si="5"/>
        <v>31</v>
      </c>
      <c r="B139" s="41" t="s">
        <v>213</v>
      </c>
      <c r="C139" s="2" t="s">
        <v>214</v>
      </c>
      <c r="D139" s="6" t="s">
        <v>424</v>
      </c>
      <c r="E139" s="6" t="s">
        <v>446</v>
      </c>
      <c r="F139" s="6" t="s">
        <v>222</v>
      </c>
      <c r="G139" s="6" t="s">
        <v>23</v>
      </c>
      <c r="H139" s="39"/>
      <c r="I139" s="39"/>
      <c r="J139" s="39"/>
      <c r="K139" s="39"/>
      <c r="L139" s="39">
        <f t="shared" si="4"/>
        <v>0</v>
      </c>
      <c r="M139" s="6"/>
      <c r="N139" s="42" t="s">
        <v>518</v>
      </c>
    </row>
    <row r="140" spans="1:14" ht="69" x14ac:dyDescent="0.25">
      <c r="A140">
        <f t="shared" si="5"/>
        <v>31</v>
      </c>
      <c r="B140" s="41" t="s">
        <v>213</v>
      </c>
      <c r="C140" s="2" t="s">
        <v>214</v>
      </c>
      <c r="D140" s="6" t="s">
        <v>424</v>
      </c>
      <c r="E140" s="6" t="s">
        <v>446</v>
      </c>
      <c r="F140" s="6" t="s">
        <v>223</v>
      </c>
      <c r="G140" s="6" t="s">
        <v>23</v>
      </c>
      <c r="H140" s="39"/>
      <c r="I140" s="39"/>
      <c r="J140" s="39"/>
      <c r="K140" s="39"/>
      <c r="L140" s="39">
        <f t="shared" si="4"/>
        <v>0</v>
      </c>
      <c r="M140" s="6"/>
      <c r="N140" s="42" t="s">
        <v>518</v>
      </c>
    </row>
    <row r="141" spans="1:14" ht="69" x14ac:dyDescent="0.25">
      <c r="A141">
        <f t="shared" si="5"/>
        <v>31</v>
      </c>
      <c r="B141" s="41" t="s">
        <v>213</v>
      </c>
      <c r="C141" s="2" t="s">
        <v>214</v>
      </c>
      <c r="D141" s="6" t="s">
        <v>424</v>
      </c>
      <c r="E141" s="6" t="s">
        <v>446</v>
      </c>
      <c r="F141" s="6" t="s">
        <v>224</v>
      </c>
      <c r="G141" s="6" t="s">
        <v>23</v>
      </c>
      <c r="H141" s="39"/>
      <c r="I141" s="39"/>
      <c r="J141" s="39"/>
      <c r="K141" s="39"/>
      <c r="L141" s="39">
        <f t="shared" si="4"/>
        <v>0</v>
      </c>
      <c r="M141" s="6"/>
      <c r="N141" s="42" t="s">
        <v>518</v>
      </c>
    </row>
    <row r="142" spans="1:14" ht="69" x14ac:dyDescent="0.25">
      <c r="A142">
        <f t="shared" si="5"/>
        <v>31</v>
      </c>
      <c r="B142" s="41" t="s">
        <v>213</v>
      </c>
      <c r="C142" s="2" t="s">
        <v>214</v>
      </c>
      <c r="D142" s="6" t="s">
        <v>424</v>
      </c>
      <c r="E142" s="6" t="s">
        <v>446</v>
      </c>
      <c r="F142" s="6" t="s">
        <v>225</v>
      </c>
      <c r="G142" s="6" t="s">
        <v>23</v>
      </c>
      <c r="H142" s="39"/>
      <c r="I142" s="39"/>
      <c r="J142" s="39"/>
      <c r="K142" s="39"/>
      <c r="L142" s="39">
        <f t="shared" si="4"/>
        <v>0</v>
      </c>
      <c r="M142" s="6"/>
      <c r="N142" s="42" t="s">
        <v>518</v>
      </c>
    </row>
    <row r="143" spans="1:14" ht="69" x14ac:dyDescent="0.25">
      <c r="A143">
        <f t="shared" si="5"/>
        <v>31</v>
      </c>
      <c r="B143" s="41" t="s">
        <v>213</v>
      </c>
      <c r="C143" s="2" t="s">
        <v>214</v>
      </c>
      <c r="D143" s="6" t="s">
        <v>424</v>
      </c>
      <c r="E143" s="6" t="s">
        <v>446</v>
      </c>
      <c r="F143" s="6" t="s">
        <v>234</v>
      </c>
      <c r="G143" s="6" t="s">
        <v>23</v>
      </c>
      <c r="H143" s="39"/>
      <c r="I143" s="39"/>
      <c r="J143" s="39"/>
      <c r="K143" s="39"/>
      <c r="L143" s="39">
        <f t="shared" si="4"/>
        <v>0</v>
      </c>
      <c r="M143" s="6"/>
      <c r="N143" s="42" t="s">
        <v>518</v>
      </c>
    </row>
    <row r="144" spans="1:14" ht="69" x14ac:dyDescent="0.25">
      <c r="A144">
        <f t="shared" si="5"/>
        <v>31</v>
      </c>
      <c r="B144" s="41" t="s">
        <v>213</v>
      </c>
      <c r="C144" s="2" t="s">
        <v>214</v>
      </c>
      <c r="D144" s="6" t="s">
        <v>424</v>
      </c>
      <c r="E144" s="6" t="s">
        <v>446</v>
      </c>
      <c r="F144" s="6" t="s">
        <v>215</v>
      </c>
      <c r="G144" s="6" t="s">
        <v>23</v>
      </c>
      <c r="H144" s="39"/>
      <c r="I144" s="39"/>
      <c r="J144" s="39"/>
      <c r="K144" s="39"/>
      <c r="L144" s="39">
        <f t="shared" si="4"/>
        <v>0</v>
      </c>
      <c r="M144" s="6"/>
      <c r="N144" s="42" t="s">
        <v>518</v>
      </c>
    </row>
    <row r="145" spans="1:14" ht="80.5" x14ac:dyDescent="0.25">
      <c r="A145">
        <f t="shared" si="5"/>
        <v>31</v>
      </c>
      <c r="B145" s="41" t="s">
        <v>213</v>
      </c>
      <c r="C145" s="2" t="s">
        <v>214</v>
      </c>
      <c r="D145" s="6" t="s">
        <v>424</v>
      </c>
      <c r="E145" s="6" t="s">
        <v>450</v>
      </c>
      <c r="F145" s="6" t="s">
        <v>240</v>
      </c>
      <c r="G145" s="6" t="s">
        <v>18</v>
      </c>
      <c r="H145" s="39"/>
      <c r="I145" s="39"/>
      <c r="J145" s="39"/>
      <c r="K145" s="39"/>
      <c r="L145" s="39">
        <f t="shared" si="4"/>
        <v>0</v>
      </c>
      <c r="M145" s="6"/>
      <c r="N145" s="42" t="s">
        <v>518</v>
      </c>
    </row>
    <row r="146" spans="1:14" ht="69" x14ac:dyDescent="0.25">
      <c r="A146">
        <f t="shared" si="5"/>
        <v>31</v>
      </c>
      <c r="B146" s="41" t="s">
        <v>213</v>
      </c>
      <c r="C146" s="2" t="s">
        <v>214</v>
      </c>
      <c r="D146" s="6" t="s">
        <v>424</v>
      </c>
      <c r="E146" s="6" t="s">
        <v>446</v>
      </c>
      <c r="F146" s="6" t="s">
        <v>231</v>
      </c>
      <c r="G146" s="6" t="s">
        <v>23</v>
      </c>
      <c r="H146" s="39"/>
      <c r="I146" s="39"/>
      <c r="J146" s="39"/>
      <c r="K146" s="39"/>
      <c r="L146" s="39">
        <f t="shared" si="4"/>
        <v>0</v>
      </c>
      <c r="M146" s="6"/>
      <c r="N146" s="42" t="s">
        <v>518</v>
      </c>
    </row>
    <row r="147" spans="1:14" ht="69" x14ac:dyDescent="0.25">
      <c r="A147">
        <f t="shared" si="5"/>
        <v>31</v>
      </c>
      <c r="B147" s="41" t="s">
        <v>213</v>
      </c>
      <c r="C147" s="2" t="s">
        <v>214</v>
      </c>
      <c r="D147" s="6" t="s">
        <v>424</v>
      </c>
      <c r="E147" s="6" t="s">
        <v>446</v>
      </c>
      <c r="F147" s="6" t="s">
        <v>232</v>
      </c>
      <c r="G147" s="6" t="s">
        <v>23</v>
      </c>
      <c r="H147" s="39"/>
      <c r="I147" s="39"/>
      <c r="J147" s="39"/>
      <c r="K147" s="39"/>
      <c r="L147" s="39">
        <f t="shared" si="4"/>
        <v>0</v>
      </c>
      <c r="M147" s="6"/>
      <c r="N147" s="42" t="s">
        <v>518</v>
      </c>
    </row>
    <row r="148" spans="1:14" ht="69" x14ac:dyDescent="0.25">
      <c r="A148">
        <f t="shared" si="5"/>
        <v>31</v>
      </c>
      <c r="B148" s="41" t="s">
        <v>213</v>
      </c>
      <c r="C148" s="2" t="s">
        <v>214</v>
      </c>
      <c r="D148" s="6" t="s">
        <v>424</v>
      </c>
      <c r="E148" s="6" t="s">
        <v>446</v>
      </c>
      <c r="F148" s="6" t="s">
        <v>233</v>
      </c>
      <c r="G148" s="6" t="s">
        <v>23</v>
      </c>
      <c r="H148" s="39"/>
      <c r="I148" s="39"/>
      <c r="J148" s="39"/>
      <c r="K148" s="39"/>
      <c r="L148" s="39">
        <f t="shared" si="4"/>
        <v>0</v>
      </c>
      <c r="M148" s="6"/>
      <c r="N148" s="42" t="s">
        <v>518</v>
      </c>
    </row>
    <row r="149" spans="1:14" ht="69" x14ac:dyDescent="0.25">
      <c r="A149">
        <f t="shared" si="5"/>
        <v>31</v>
      </c>
      <c r="B149" s="41" t="s">
        <v>213</v>
      </c>
      <c r="C149" s="2" t="s">
        <v>214</v>
      </c>
      <c r="D149" s="6" t="s">
        <v>424</v>
      </c>
      <c r="E149" s="6" t="s">
        <v>449</v>
      </c>
      <c r="F149" s="6" t="s">
        <v>239</v>
      </c>
      <c r="G149" s="6" t="s">
        <v>18</v>
      </c>
      <c r="H149" s="39"/>
      <c r="I149" s="39"/>
      <c r="J149" s="39"/>
      <c r="K149" s="39"/>
      <c r="L149" s="39">
        <f t="shared" si="4"/>
        <v>0</v>
      </c>
      <c r="M149" s="6"/>
      <c r="N149" s="42" t="s">
        <v>518</v>
      </c>
    </row>
    <row r="150" spans="1:14" ht="46" x14ac:dyDescent="0.25">
      <c r="A150">
        <f t="shared" si="5"/>
        <v>31</v>
      </c>
      <c r="B150" s="41" t="s">
        <v>213</v>
      </c>
      <c r="C150" s="2" t="s">
        <v>214</v>
      </c>
      <c r="D150" s="6" t="s">
        <v>424</v>
      </c>
      <c r="E150" s="6" t="s">
        <v>430</v>
      </c>
      <c r="F150" s="6" t="s">
        <v>238</v>
      </c>
      <c r="G150" s="6" t="s">
        <v>23</v>
      </c>
      <c r="H150" s="39"/>
      <c r="I150" s="39"/>
      <c r="J150" s="39"/>
      <c r="K150" s="39"/>
      <c r="L150" s="39">
        <f t="shared" si="4"/>
        <v>0</v>
      </c>
      <c r="M150" s="6"/>
      <c r="N150" s="42" t="s">
        <v>518</v>
      </c>
    </row>
    <row r="151" spans="1:14" ht="69" x14ac:dyDescent="0.25">
      <c r="A151">
        <f t="shared" si="5"/>
        <v>31</v>
      </c>
      <c r="B151" s="41" t="s">
        <v>213</v>
      </c>
      <c r="C151" s="2" t="s">
        <v>214</v>
      </c>
      <c r="D151" s="6" t="s">
        <v>424</v>
      </c>
      <c r="E151" s="6" t="s">
        <v>448</v>
      </c>
      <c r="F151" s="6" t="s">
        <v>236</v>
      </c>
      <c r="G151" s="6" t="s">
        <v>18</v>
      </c>
      <c r="H151" s="39"/>
      <c r="I151" s="39"/>
      <c r="J151" s="39"/>
      <c r="K151" s="39"/>
      <c r="L151" s="39">
        <f t="shared" si="4"/>
        <v>0</v>
      </c>
      <c r="M151" s="6"/>
      <c r="N151" s="42" t="s">
        <v>518</v>
      </c>
    </row>
    <row r="152" spans="1:14" ht="34.5" x14ac:dyDescent="0.25">
      <c r="A152">
        <f t="shared" si="5"/>
        <v>31</v>
      </c>
      <c r="B152" s="41" t="s">
        <v>213</v>
      </c>
      <c r="C152" s="2" t="s">
        <v>214</v>
      </c>
      <c r="D152" s="6" t="s">
        <v>424</v>
      </c>
      <c r="E152" s="6" t="s">
        <v>430</v>
      </c>
      <c r="F152" s="6" t="s">
        <v>237</v>
      </c>
      <c r="G152" s="6" t="s">
        <v>23</v>
      </c>
      <c r="H152" s="39"/>
      <c r="I152" s="39"/>
      <c r="J152" s="39"/>
      <c r="K152" s="39"/>
      <c r="L152" s="39">
        <f t="shared" si="4"/>
        <v>0</v>
      </c>
      <c r="M152" s="6"/>
      <c r="N152" s="42" t="s">
        <v>518</v>
      </c>
    </row>
    <row r="153" spans="1:14" ht="69" x14ac:dyDescent="0.25">
      <c r="A153">
        <f t="shared" si="5"/>
        <v>31</v>
      </c>
      <c r="B153" s="41" t="s">
        <v>213</v>
      </c>
      <c r="C153" s="2" t="s">
        <v>214</v>
      </c>
      <c r="D153" s="6" t="s">
        <v>424</v>
      </c>
      <c r="E153" s="6" t="s">
        <v>446</v>
      </c>
      <c r="F153" s="6" t="s">
        <v>218</v>
      </c>
      <c r="G153" s="6" t="s">
        <v>23</v>
      </c>
      <c r="H153" s="39"/>
      <c r="I153" s="39"/>
      <c r="J153" s="39"/>
      <c r="K153" s="39"/>
      <c r="L153" s="39">
        <f t="shared" si="4"/>
        <v>0</v>
      </c>
      <c r="M153" s="6"/>
      <c r="N153" s="42" t="s">
        <v>518</v>
      </c>
    </row>
    <row r="154" spans="1:14" ht="69" x14ac:dyDescent="0.25">
      <c r="A154">
        <f t="shared" si="5"/>
        <v>31</v>
      </c>
      <c r="B154" s="41" t="s">
        <v>213</v>
      </c>
      <c r="C154" s="2" t="s">
        <v>214</v>
      </c>
      <c r="D154" s="6" t="s">
        <v>424</v>
      </c>
      <c r="E154" s="6" t="s">
        <v>446</v>
      </c>
      <c r="F154" s="6" t="s">
        <v>230</v>
      </c>
      <c r="G154" s="6" t="s">
        <v>23</v>
      </c>
      <c r="H154" s="39"/>
      <c r="I154" s="39"/>
      <c r="J154" s="39"/>
      <c r="K154" s="39"/>
      <c r="L154" s="39">
        <f t="shared" si="4"/>
        <v>0</v>
      </c>
      <c r="M154" s="6"/>
      <c r="N154" s="42" t="s">
        <v>518</v>
      </c>
    </row>
    <row r="155" spans="1:14" ht="69" x14ac:dyDescent="0.25">
      <c r="A155">
        <f t="shared" si="5"/>
        <v>31</v>
      </c>
      <c r="B155" s="41" t="s">
        <v>213</v>
      </c>
      <c r="C155" s="2" t="s">
        <v>214</v>
      </c>
      <c r="D155" s="6" t="s">
        <v>424</v>
      </c>
      <c r="E155" s="6" t="s">
        <v>446</v>
      </c>
      <c r="F155" s="6" t="s">
        <v>219</v>
      </c>
      <c r="G155" s="6" t="s">
        <v>23</v>
      </c>
      <c r="H155" s="39"/>
      <c r="I155" s="39"/>
      <c r="J155" s="39"/>
      <c r="K155" s="39"/>
      <c r="L155" s="39">
        <f t="shared" si="4"/>
        <v>0</v>
      </c>
      <c r="M155" s="6"/>
      <c r="N155" s="42" t="s">
        <v>518</v>
      </c>
    </row>
    <row r="156" spans="1:14" ht="69" x14ac:dyDescent="0.25">
      <c r="A156">
        <f t="shared" si="5"/>
        <v>31</v>
      </c>
      <c r="B156" s="41" t="s">
        <v>213</v>
      </c>
      <c r="C156" s="2" t="s">
        <v>214</v>
      </c>
      <c r="D156" s="6" t="s">
        <v>424</v>
      </c>
      <c r="E156" s="6" t="s">
        <v>446</v>
      </c>
      <c r="F156" s="6" t="s">
        <v>226</v>
      </c>
      <c r="G156" s="6" t="s">
        <v>23</v>
      </c>
      <c r="H156" s="39"/>
      <c r="I156" s="39"/>
      <c r="J156" s="39"/>
      <c r="K156" s="39"/>
      <c r="L156" s="39">
        <f t="shared" si="4"/>
        <v>0</v>
      </c>
      <c r="M156" s="6"/>
      <c r="N156" s="42" t="s">
        <v>518</v>
      </c>
    </row>
    <row r="157" spans="1:14" ht="69" x14ac:dyDescent="0.25">
      <c r="A157">
        <f t="shared" si="5"/>
        <v>31</v>
      </c>
      <c r="B157" s="41" t="s">
        <v>213</v>
      </c>
      <c r="C157" s="2" t="s">
        <v>214</v>
      </c>
      <c r="D157" s="6" t="s">
        <v>424</v>
      </c>
      <c r="E157" s="6" t="s">
        <v>446</v>
      </c>
      <c r="F157" s="6" t="s">
        <v>221</v>
      </c>
      <c r="G157" s="6" t="s">
        <v>23</v>
      </c>
      <c r="H157" s="39"/>
      <c r="I157" s="39"/>
      <c r="J157" s="39"/>
      <c r="K157" s="39"/>
      <c r="L157" s="39">
        <f t="shared" si="4"/>
        <v>0</v>
      </c>
      <c r="M157" s="6"/>
      <c r="N157" s="42" t="s">
        <v>518</v>
      </c>
    </row>
    <row r="158" spans="1:14" ht="34.5" x14ac:dyDescent="0.25">
      <c r="A158">
        <f t="shared" si="5"/>
        <v>31</v>
      </c>
      <c r="B158" s="41" t="s">
        <v>213</v>
      </c>
      <c r="C158" s="2" t="s">
        <v>214</v>
      </c>
      <c r="D158" s="6" t="s">
        <v>424</v>
      </c>
      <c r="E158" s="6" t="s">
        <v>447</v>
      </c>
      <c r="F158" s="6" t="s">
        <v>235</v>
      </c>
      <c r="G158" s="6" t="s">
        <v>23</v>
      </c>
      <c r="H158" s="39"/>
      <c r="I158" s="39"/>
      <c r="J158" s="39"/>
      <c r="K158" s="39"/>
      <c r="L158" s="39">
        <f t="shared" si="4"/>
        <v>0</v>
      </c>
      <c r="M158" s="6"/>
      <c r="N158" s="42" t="s">
        <v>518</v>
      </c>
    </row>
    <row r="159" spans="1:14" ht="69" x14ac:dyDescent="0.25">
      <c r="A159">
        <f t="shared" si="5"/>
        <v>31</v>
      </c>
      <c r="B159" s="41" t="s">
        <v>213</v>
      </c>
      <c r="C159" s="2" t="s">
        <v>214</v>
      </c>
      <c r="D159" s="6" t="s">
        <v>424</v>
      </c>
      <c r="E159" s="6" t="s">
        <v>446</v>
      </c>
      <c r="F159" s="6" t="s">
        <v>220</v>
      </c>
      <c r="G159" s="6" t="s">
        <v>23</v>
      </c>
      <c r="H159" s="39"/>
      <c r="I159" s="39"/>
      <c r="J159" s="39"/>
      <c r="K159" s="39"/>
      <c r="L159" s="39">
        <f t="shared" si="4"/>
        <v>0</v>
      </c>
      <c r="M159" s="6"/>
      <c r="N159" s="42" t="s">
        <v>518</v>
      </c>
    </row>
    <row r="160" spans="1:14" ht="69" x14ac:dyDescent="0.25">
      <c r="A160">
        <f t="shared" si="5"/>
        <v>31</v>
      </c>
      <c r="B160" s="41" t="s">
        <v>213</v>
      </c>
      <c r="C160" s="2" t="s">
        <v>214</v>
      </c>
      <c r="D160" s="6" t="s">
        <v>424</v>
      </c>
      <c r="E160" s="6" t="s">
        <v>446</v>
      </c>
      <c r="F160" s="6" t="s">
        <v>228</v>
      </c>
      <c r="G160" s="6" t="s">
        <v>23</v>
      </c>
      <c r="H160" s="39"/>
      <c r="I160" s="39"/>
      <c r="J160" s="39"/>
      <c r="K160" s="39"/>
      <c r="L160" s="39">
        <f t="shared" si="4"/>
        <v>0</v>
      </c>
      <c r="M160" s="6"/>
      <c r="N160" s="42" t="s">
        <v>518</v>
      </c>
    </row>
    <row r="161" spans="1:14" ht="69" x14ac:dyDescent="0.25">
      <c r="A161">
        <f t="shared" si="5"/>
        <v>31</v>
      </c>
      <c r="B161" s="41" t="s">
        <v>213</v>
      </c>
      <c r="C161" s="2" t="s">
        <v>214</v>
      </c>
      <c r="D161" s="6" t="s">
        <v>424</v>
      </c>
      <c r="E161" s="6" t="s">
        <v>446</v>
      </c>
      <c r="F161" s="6" t="s">
        <v>229</v>
      </c>
      <c r="G161" s="6" t="s">
        <v>23</v>
      </c>
      <c r="H161" s="39"/>
      <c r="I161" s="39"/>
      <c r="J161" s="39"/>
      <c r="K161" s="39"/>
      <c r="L161" s="39">
        <f t="shared" si="4"/>
        <v>0</v>
      </c>
      <c r="M161" s="6"/>
      <c r="N161" s="42" t="s">
        <v>518</v>
      </c>
    </row>
    <row r="162" spans="1:14" ht="69" x14ac:dyDescent="0.25">
      <c r="A162">
        <f t="shared" si="5"/>
        <v>31</v>
      </c>
      <c r="B162" s="41" t="s">
        <v>213</v>
      </c>
      <c r="C162" s="2" t="s">
        <v>214</v>
      </c>
      <c r="D162" s="6" t="s">
        <v>424</v>
      </c>
      <c r="E162" s="6" t="s">
        <v>446</v>
      </c>
      <c r="F162" s="6" t="s">
        <v>217</v>
      </c>
      <c r="G162" s="6" t="s">
        <v>23</v>
      </c>
      <c r="H162" s="39"/>
      <c r="I162" s="39"/>
      <c r="J162" s="39"/>
      <c r="K162" s="39"/>
      <c r="L162" s="39">
        <f t="shared" si="4"/>
        <v>0</v>
      </c>
      <c r="M162" s="6"/>
      <c r="N162" s="42" t="s">
        <v>518</v>
      </c>
    </row>
    <row r="163" spans="1:14" ht="69" x14ac:dyDescent="0.25">
      <c r="A163">
        <f t="shared" si="5"/>
        <v>31</v>
      </c>
      <c r="B163" s="41" t="s">
        <v>213</v>
      </c>
      <c r="C163" s="2" t="s">
        <v>214</v>
      </c>
      <c r="D163" s="6" t="s">
        <v>424</v>
      </c>
      <c r="E163" s="6" t="s">
        <v>446</v>
      </c>
      <c r="F163" s="6" t="s">
        <v>227</v>
      </c>
      <c r="G163" s="6" t="s">
        <v>23</v>
      </c>
      <c r="H163" s="39"/>
      <c r="I163" s="39"/>
      <c r="J163" s="39"/>
      <c r="K163" s="39"/>
      <c r="L163" s="39">
        <f t="shared" si="4"/>
        <v>0</v>
      </c>
      <c r="M163" s="6"/>
      <c r="N163" s="42" t="s">
        <v>518</v>
      </c>
    </row>
    <row r="164" spans="1:14" ht="46" x14ac:dyDescent="0.25">
      <c r="A164">
        <f t="shared" si="5"/>
        <v>32</v>
      </c>
      <c r="B164" s="41" t="s">
        <v>275</v>
      </c>
      <c r="C164" s="2" t="s">
        <v>276</v>
      </c>
      <c r="D164" s="6" t="s">
        <v>424</v>
      </c>
      <c r="E164" s="6" t="s">
        <v>458</v>
      </c>
      <c r="F164" s="6" t="s">
        <v>279</v>
      </c>
      <c r="G164" s="6" t="s">
        <v>280</v>
      </c>
      <c r="H164" s="39"/>
      <c r="I164" s="39"/>
      <c r="J164" s="39"/>
      <c r="K164" s="39"/>
      <c r="L164" s="39">
        <f t="shared" si="4"/>
        <v>0</v>
      </c>
      <c r="M164" s="6"/>
      <c r="N164" s="42" t="s">
        <v>518</v>
      </c>
    </row>
    <row r="165" spans="1:14" ht="46" x14ac:dyDescent="0.25">
      <c r="A165">
        <f t="shared" si="5"/>
        <v>32</v>
      </c>
      <c r="B165" s="41" t="s">
        <v>275</v>
      </c>
      <c r="C165" s="2" t="s">
        <v>276</v>
      </c>
      <c r="D165" s="6" t="s">
        <v>424</v>
      </c>
      <c r="E165" s="6" t="s">
        <v>458</v>
      </c>
      <c r="F165" s="6" t="s">
        <v>277</v>
      </c>
      <c r="G165" s="6" t="s">
        <v>278</v>
      </c>
      <c r="H165" s="39"/>
      <c r="I165" s="39"/>
      <c r="J165" s="39"/>
      <c r="K165" s="39"/>
      <c r="L165" s="39">
        <f t="shared" si="4"/>
        <v>0</v>
      </c>
      <c r="M165" s="6"/>
      <c r="N165" s="42" t="s">
        <v>518</v>
      </c>
    </row>
    <row r="166" spans="1:14" ht="46" x14ac:dyDescent="0.25">
      <c r="A166">
        <f t="shared" si="5"/>
        <v>33</v>
      </c>
      <c r="B166" s="41" t="s">
        <v>281</v>
      </c>
      <c r="C166" s="2" t="s">
        <v>486</v>
      </c>
      <c r="D166" s="6" t="s">
        <v>424</v>
      </c>
      <c r="E166" s="6" t="s">
        <v>435</v>
      </c>
      <c r="F166" s="6" t="s">
        <v>284</v>
      </c>
      <c r="G166" s="6" t="s">
        <v>283</v>
      </c>
      <c r="H166" s="39"/>
      <c r="I166" s="39"/>
      <c r="J166" s="39"/>
      <c r="K166" s="39"/>
      <c r="L166" s="39">
        <f t="shared" si="4"/>
        <v>0</v>
      </c>
      <c r="M166" s="6"/>
      <c r="N166" s="42" t="s">
        <v>518</v>
      </c>
    </row>
    <row r="167" spans="1:14" ht="46" x14ac:dyDescent="0.25">
      <c r="A167">
        <f t="shared" si="5"/>
        <v>33</v>
      </c>
      <c r="B167" s="41" t="s">
        <v>281</v>
      </c>
      <c r="C167" s="2" t="s">
        <v>486</v>
      </c>
      <c r="D167" s="6" t="s">
        <v>424</v>
      </c>
      <c r="E167" s="6" t="s">
        <v>435</v>
      </c>
      <c r="F167" s="6" t="s">
        <v>282</v>
      </c>
      <c r="G167" s="6" t="s">
        <v>283</v>
      </c>
      <c r="H167" s="39"/>
      <c r="I167" s="39"/>
      <c r="J167" s="39"/>
      <c r="K167" s="39"/>
      <c r="L167" s="39">
        <f t="shared" si="4"/>
        <v>0</v>
      </c>
      <c r="M167" s="6"/>
      <c r="N167" s="42" t="s">
        <v>518</v>
      </c>
    </row>
    <row r="168" spans="1:14" ht="46" x14ac:dyDescent="0.25">
      <c r="A168">
        <f t="shared" si="5"/>
        <v>33</v>
      </c>
      <c r="B168" s="41" t="s">
        <v>281</v>
      </c>
      <c r="C168" s="2" t="s">
        <v>486</v>
      </c>
      <c r="D168" s="6" t="s">
        <v>424</v>
      </c>
      <c r="E168" s="6" t="s">
        <v>435</v>
      </c>
      <c r="F168" s="6" t="s">
        <v>285</v>
      </c>
      <c r="G168" s="6" t="s">
        <v>286</v>
      </c>
      <c r="H168" s="39"/>
      <c r="I168" s="39"/>
      <c r="J168" s="39"/>
      <c r="K168" s="39"/>
      <c r="L168" s="39">
        <f t="shared" si="4"/>
        <v>0</v>
      </c>
      <c r="M168" s="6"/>
      <c r="N168" s="42" t="s">
        <v>518</v>
      </c>
    </row>
    <row r="169" spans="1:14" ht="57.5" x14ac:dyDescent="0.25">
      <c r="A169">
        <f t="shared" si="5"/>
        <v>33</v>
      </c>
      <c r="B169" s="41" t="s">
        <v>281</v>
      </c>
      <c r="C169" s="2" t="s">
        <v>486</v>
      </c>
      <c r="D169" s="6" t="s">
        <v>424</v>
      </c>
      <c r="E169" s="6" t="s">
        <v>435</v>
      </c>
      <c r="F169" s="6" t="s">
        <v>287</v>
      </c>
      <c r="G169" s="6" t="s">
        <v>23</v>
      </c>
      <c r="H169" s="39"/>
      <c r="I169" s="39"/>
      <c r="J169" s="39"/>
      <c r="K169" s="39"/>
      <c r="L169" s="39">
        <f t="shared" si="4"/>
        <v>0</v>
      </c>
      <c r="M169" s="6"/>
      <c r="N169" s="42" t="s">
        <v>518</v>
      </c>
    </row>
    <row r="170" spans="1:14" ht="46" x14ac:dyDescent="0.25">
      <c r="A170">
        <f t="shared" si="5"/>
        <v>34</v>
      </c>
      <c r="B170" s="41" t="s">
        <v>288</v>
      </c>
      <c r="C170" s="2" t="s">
        <v>289</v>
      </c>
      <c r="D170" s="6" t="s">
        <v>424</v>
      </c>
      <c r="E170" s="6" t="s">
        <v>459</v>
      </c>
      <c r="F170" s="6" t="s">
        <v>290</v>
      </c>
      <c r="G170" s="6" t="s">
        <v>291</v>
      </c>
      <c r="H170" s="39"/>
      <c r="I170" s="39"/>
      <c r="J170" s="39"/>
      <c r="K170" s="39"/>
      <c r="L170" s="39">
        <f t="shared" si="4"/>
        <v>0</v>
      </c>
      <c r="M170" s="6"/>
      <c r="N170" s="42" t="s">
        <v>518</v>
      </c>
    </row>
    <row r="171" spans="1:14" ht="23" x14ac:dyDescent="0.25">
      <c r="A171">
        <f t="shared" si="5"/>
        <v>35</v>
      </c>
      <c r="B171" s="41" t="s">
        <v>292</v>
      </c>
      <c r="C171" s="2" t="s">
        <v>293</v>
      </c>
      <c r="D171" s="6" t="s">
        <v>484</v>
      </c>
      <c r="E171" s="6"/>
      <c r="F171" s="6" t="s">
        <v>306</v>
      </c>
      <c r="G171" s="6" t="s">
        <v>305</v>
      </c>
      <c r="H171" s="39"/>
      <c r="I171" s="39"/>
      <c r="J171" s="39"/>
      <c r="K171" s="39"/>
      <c r="L171" s="39">
        <f t="shared" si="4"/>
        <v>0</v>
      </c>
      <c r="M171" s="6"/>
      <c r="N171" s="42" t="s">
        <v>518</v>
      </c>
    </row>
    <row r="172" spans="1:14" ht="23" x14ac:dyDescent="0.25">
      <c r="A172">
        <f t="shared" si="5"/>
        <v>35</v>
      </c>
      <c r="B172" s="41" t="s">
        <v>292</v>
      </c>
      <c r="C172" s="2" t="s">
        <v>293</v>
      </c>
      <c r="D172" s="6" t="s">
        <v>484</v>
      </c>
      <c r="E172" s="6"/>
      <c r="F172" s="6" t="s">
        <v>307</v>
      </c>
      <c r="G172" s="6" t="s">
        <v>308</v>
      </c>
      <c r="H172" s="39"/>
      <c r="I172" s="39"/>
      <c r="J172" s="39"/>
      <c r="K172" s="39"/>
      <c r="L172" s="39">
        <f t="shared" si="4"/>
        <v>0</v>
      </c>
      <c r="M172" s="6"/>
      <c r="N172" s="42" t="s">
        <v>518</v>
      </c>
    </row>
    <row r="173" spans="1:14" ht="46" x14ac:dyDescent="0.25">
      <c r="A173">
        <f t="shared" si="5"/>
        <v>35</v>
      </c>
      <c r="B173" s="41" t="s">
        <v>292</v>
      </c>
      <c r="C173" s="2" t="s">
        <v>293</v>
      </c>
      <c r="D173" s="6" t="s">
        <v>424</v>
      </c>
      <c r="E173" s="6" t="s">
        <v>429</v>
      </c>
      <c r="F173" s="6" t="s">
        <v>298</v>
      </c>
      <c r="G173" s="6" t="s">
        <v>23</v>
      </c>
      <c r="H173" s="39"/>
      <c r="I173" s="39"/>
      <c r="J173" s="39"/>
      <c r="K173" s="39"/>
      <c r="L173" s="39">
        <f t="shared" si="4"/>
        <v>0</v>
      </c>
      <c r="M173" s="6"/>
      <c r="N173" s="42" t="s">
        <v>518</v>
      </c>
    </row>
    <row r="174" spans="1:14" ht="34.5" x14ac:dyDescent="0.25">
      <c r="A174">
        <f t="shared" si="5"/>
        <v>35</v>
      </c>
      <c r="B174" s="41" t="s">
        <v>292</v>
      </c>
      <c r="C174" s="2" t="s">
        <v>293</v>
      </c>
      <c r="D174" s="6" t="s">
        <v>424</v>
      </c>
      <c r="E174" s="6" t="s">
        <v>462</v>
      </c>
      <c r="F174" s="6" t="s">
        <v>304</v>
      </c>
      <c r="G174" s="6" t="s">
        <v>23</v>
      </c>
      <c r="H174" s="39"/>
      <c r="I174" s="39"/>
      <c r="J174" s="39"/>
      <c r="K174" s="39"/>
      <c r="L174" s="39">
        <f t="shared" si="4"/>
        <v>0</v>
      </c>
      <c r="M174" s="6"/>
      <c r="N174" s="42" t="s">
        <v>518</v>
      </c>
    </row>
    <row r="175" spans="1:14" ht="46" x14ac:dyDescent="0.25">
      <c r="A175">
        <f t="shared" si="5"/>
        <v>35</v>
      </c>
      <c r="B175" s="41" t="s">
        <v>292</v>
      </c>
      <c r="C175" s="2" t="s">
        <v>293</v>
      </c>
      <c r="D175" s="6" t="s">
        <v>424</v>
      </c>
      <c r="E175" s="6" t="s">
        <v>429</v>
      </c>
      <c r="F175" s="6" t="s">
        <v>300</v>
      </c>
      <c r="G175" s="6" t="s">
        <v>23</v>
      </c>
      <c r="H175" s="39"/>
      <c r="I175" s="39"/>
      <c r="J175" s="39"/>
      <c r="K175" s="39"/>
      <c r="L175" s="39">
        <f t="shared" si="4"/>
        <v>0</v>
      </c>
      <c r="M175" s="6"/>
      <c r="N175" s="42" t="s">
        <v>518</v>
      </c>
    </row>
    <row r="176" spans="1:14" ht="46" x14ac:dyDescent="0.25">
      <c r="A176">
        <f t="shared" si="5"/>
        <v>35</v>
      </c>
      <c r="B176" s="41" t="s">
        <v>292</v>
      </c>
      <c r="C176" s="2" t="s">
        <v>293</v>
      </c>
      <c r="D176" s="6" t="s">
        <v>424</v>
      </c>
      <c r="E176" s="6" t="s">
        <v>460</v>
      </c>
      <c r="F176" s="6" t="s">
        <v>301</v>
      </c>
      <c r="G176" s="6" t="s">
        <v>18</v>
      </c>
      <c r="H176" s="39"/>
      <c r="I176" s="39"/>
      <c r="J176" s="39"/>
      <c r="K176" s="39"/>
      <c r="L176" s="39">
        <f t="shared" si="4"/>
        <v>0</v>
      </c>
      <c r="M176" s="6"/>
      <c r="N176" s="42" t="s">
        <v>518</v>
      </c>
    </row>
    <row r="177" spans="1:14" ht="46" x14ac:dyDescent="0.25">
      <c r="A177">
        <f t="shared" si="5"/>
        <v>35</v>
      </c>
      <c r="B177" s="41" t="s">
        <v>292</v>
      </c>
      <c r="C177" s="2" t="s">
        <v>293</v>
      </c>
      <c r="D177" s="6" t="s">
        <v>424</v>
      </c>
      <c r="E177" s="6" t="s">
        <v>460</v>
      </c>
      <c r="F177" s="6" t="s">
        <v>302</v>
      </c>
      <c r="G177" s="6" t="s">
        <v>18</v>
      </c>
      <c r="H177" s="39"/>
      <c r="I177" s="39"/>
      <c r="J177" s="39"/>
      <c r="K177" s="39"/>
      <c r="L177" s="39">
        <f t="shared" si="4"/>
        <v>0</v>
      </c>
      <c r="M177" s="6"/>
      <c r="N177" s="42" t="s">
        <v>518</v>
      </c>
    </row>
    <row r="178" spans="1:14" ht="46" x14ac:dyDescent="0.25">
      <c r="A178">
        <f t="shared" si="5"/>
        <v>35</v>
      </c>
      <c r="B178" s="41" t="s">
        <v>292</v>
      </c>
      <c r="C178" s="2" t="s">
        <v>293</v>
      </c>
      <c r="D178" s="6" t="s">
        <v>424</v>
      </c>
      <c r="E178" s="6" t="s">
        <v>461</v>
      </c>
      <c r="F178" s="6" t="s">
        <v>303</v>
      </c>
      <c r="G178" s="6" t="s">
        <v>23</v>
      </c>
      <c r="H178" s="39"/>
      <c r="I178" s="39"/>
      <c r="J178" s="39"/>
      <c r="K178" s="39"/>
      <c r="L178" s="39">
        <f t="shared" si="4"/>
        <v>0</v>
      </c>
      <c r="M178" s="6"/>
      <c r="N178" s="42" t="s">
        <v>518</v>
      </c>
    </row>
    <row r="179" spans="1:14" ht="46" x14ac:dyDescent="0.25">
      <c r="A179">
        <f t="shared" si="5"/>
        <v>35</v>
      </c>
      <c r="B179" s="41" t="s">
        <v>292</v>
      </c>
      <c r="C179" s="2" t="s">
        <v>293</v>
      </c>
      <c r="D179" s="6" t="s">
        <v>424</v>
      </c>
      <c r="E179" s="6" t="s">
        <v>429</v>
      </c>
      <c r="F179" s="6" t="s">
        <v>296</v>
      </c>
      <c r="G179" s="6" t="s">
        <v>297</v>
      </c>
      <c r="H179" s="39"/>
      <c r="I179" s="39"/>
      <c r="J179" s="39"/>
      <c r="K179" s="39"/>
      <c r="L179" s="39">
        <f t="shared" si="4"/>
        <v>0</v>
      </c>
      <c r="M179" s="6"/>
      <c r="N179" s="42" t="s">
        <v>518</v>
      </c>
    </row>
    <row r="180" spans="1:14" ht="46" x14ac:dyDescent="0.25">
      <c r="A180">
        <f t="shared" si="5"/>
        <v>35</v>
      </c>
      <c r="B180" s="41" t="s">
        <v>292</v>
      </c>
      <c r="C180" s="2" t="s">
        <v>293</v>
      </c>
      <c r="D180" s="6" t="s">
        <v>424</v>
      </c>
      <c r="E180" s="6" t="s">
        <v>429</v>
      </c>
      <c r="F180" s="6" t="s">
        <v>294</v>
      </c>
      <c r="G180" s="6" t="s">
        <v>18</v>
      </c>
      <c r="H180" s="39"/>
      <c r="I180" s="39"/>
      <c r="J180" s="39"/>
      <c r="K180" s="39"/>
      <c r="L180" s="39">
        <f t="shared" si="4"/>
        <v>0</v>
      </c>
      <c r="M180" s="6"/>
      <c r="N180" s="42" t="s">
        <v>518</v>
      </c>
    </row>
    <row r="181" spans="1:14" ht="46" x14ac:dyDescent="0.25">
      <c r="A181">
        <f t="shared" si="5"/>
        <v>35</v>
      </c>
      <c r="B181" s="41" t="s">
        <v>292</v>
      </c>
      <c r="C181" s="2" t="s">
        <v>293</v>
      </c>
      <c r="D181" s="6" t="s">
        <v>424</v>
      </c>
      <c r="E181" s="6" t="s">
        <v>429</v>
      </c>
      <c r="F181" s="6" t="s">
        <v>295</v>
      </c>
      <c r="G181" s="6" t="s">
        <v>23</v>
      </c>
      <c r="H181" s="39"/>
      <c r="I181" s="39"/>
      <c r="J181" s="39"/>
      <c r="K181" s="39"/>
      <c r="L181" s="39">
        <f t="shared" si="4"/>
        <v>0</v>
      </c>
      <c r="M181" s="6"/>
      <c r="N181" s="42" t="s">
        <v>518</v>
      </c>
    </row>
    <row r="182" spans="1:14" ht="46" x14ac:dyDescent="0.25">
      <c r="A182">
        <f t="shared" si="5"/>
        <v>35</v>
      </c>
      <c r="B182" s="41" t="s">
        <v>292</v>
      </c>
      <c r="C182" s="2" t="s">
        <v>293</v>
      </c>
      <c r="D182" s="6" t="s">
        <v>424</v>
      </c>
      <c r="E182" s="6" t="s">
        <v>429</v>
      </c>
      <c r="F182" s="6" t="s">
        <v>299</v>
      </c>
      <c r="G182" s="6" t="s">
        <v>23</v>
      </c>
      <c r="H182" s="39"/>
      <c r="I182" s="39"/>
      <c r="J182" s="39"/>
      <c r="K182" s="39"/>
      <c r="L182" s="39">
        <f t="shared" si="4"/>
        <v>0</v>
      </c>
      <c r="M182" s="6"/>
      <c r="N182" s="42" t="s">
        <v>518</v>
      </c>
    </row>
    <row r="183" spans="1:14" ht="46" x14ac:dyDescent="0.25">
      <c r="A183">
        <f t="shared" si="5"/>
        <v>36</v>
      </c>
      <c r="B183" s="41" t="s">
        <v>309</v>
      </c>
      <c r="C183" s="2" t="s">
        <v>310</v>
      </c>
      <c r="D183" s="6" t="s">
        <v>484</v>
      </c>
      <c r="E183" s="6"/>
      <c r="F183" s="6" t="s">
        <v>311</v>
      </c>
      <c r="G183" s="6" t="s">
        <v>313</v>
      </c>
      <c r="H183" s="39"/>
      <c r="I183" s="39"/>
      <c r="J183" s="39"/>
      <c r="K183" s="39"/>
      <c r="L183" s="39">
        <f t="shared" si="4"/>
        <v>0</v>
      </c>
      <c r="M183" s="6"/>
      <c r="N183" s="42" t="s">
        <v>518</v>
      </c>
    </row>
    <row r="184" spans="1:14" ht="46" x14ac:dyDescent="0.25">
      <c r="A184">
        <f t="shared" si="5"/>
        <v>36</v>
      </c>
      <c r="B184" s="41" t="s">
        <v>309</v>
      </c>
      <c r="C184" s="2" t="s">
        <v>310</v>
      </c>
      <c r="D184" s="6" t="s">
        <v>484</v>
      </c>
      <c r="E184" s="6"/>
      <c r="F184" s="6" t="s">
        <v>312</v>
      </c>
      <c r="G184" s="6" t="s">
        <v>314</v>
      </c>
      <c r="H184" s="39"/>
      <c r="I184" s="39"/>
      <c r="J184" s="39"/>
      <c r="K184" s="39"/>
      <c r="L184" s="39">
        <f t="shared" si="4"/>
        <v>0</v>
      </c>
      <c r="M184" s="6"/>
      <c r="N184" s="42" t="s">
        <v>518</v>
      </c>
    </row>
    <row r="185" spans="1:14" ht="218.5" x14ac:dyDescent="0.25">
      <c r="A185">
        <f t="shared" si="5"/>
        <v>37</v>
      </c>
      <c r="B185" s="41" t="s">
        <v>315</v>
      </c>
      <c r="C185" s="2" t="s">
        <v>316</v>
      </c>
      <c r="D185" s="6" t="s">
        <v>424</v>
      </c>
      <c r="E185" s="6" t="s">
        <v>463</v>
      </c>
      <c r="F185" s="6" t="s">
        <v>317</v>
      </c>
      <c r="G185" s="6" t="s">
        <v>318</v>
      </c>
      <c r="H185" s="39"/>
      <c r="I185" s="39"/>
      <c r="J185" s="39"/>
      <c r="K185" s="39"/>
      <c r="L185" s="39">
        <f t="shared" si="4"/>
        <v>0</v>
      </c>
      <c r="M185" s="6"/>
      <c r="N185" s="42" t="s">
        <v>518</v>
      </c>
    </row>
    <row r="186" spans="1:14" ht="46" x14ac:dyDescent="0.25">
      <c r="A186">
        <f t="shared" si="5"/>
        <v>38</v>
      </c>
      <c r="B186" s="41" t="s">
        <v>241</v>
      </c>
      <c r="C186" s="2" t="s">
        <v>242</v>
      </c>
      <c r="D186" s="6" t="s">
        <v>424</v>
      </c>
      <c r="E186" s="6" t="s">
        <v>451</v>
      </c>
      <c r="F186" s="6" t="s">
        <v>243</v>
      </c>
      <c r="G186" s="6" t="s">
        <v>244</v>
      </c>
      <c r="H186" s="39"/>
      <c r="I186" s="39"/>
      <c r="J186" s="39"/>
      <c r="K186" s="39"/>
      <c r="L186" s="39">
        <f t="shared" si="4"/>
        <v>0</v>
      </c>
      <c r="M186" s="6"/>
      <c r="N186" s="42" t="s">
        <v>518</v>
      </c>
    </row>
    <row r="187" spans="1:14" ht="34.5" x14ac:dyDescent="0.25">
      <c r="A187">
        <f t="shared" si="5"/>
        <v>39</v>
      </c>
      <c r="B187" s="41" t="s">
        <v>245</v>
      </c>
      <c r="C187" s="2" t="s">
        <v>246</v>
      </c>
      <c r="D187" s="6" t="s">
        <v>424</v>
      </c>
      <c r="E187" s="6" t="s">
        <v>452</v>
      </c>
      <c r="F187" s="6" t="s">
        <v>247</v>
      </c>
      <c r="G187" s="6" t="s">
        <v>23</v>
      </c>
      <c r="H187" s="39"/>
      <c r="I187" s="39"/>
      <c r="J187" s="39"/>
      <c r="K187" s="39"/>
      <c r="L187" s="39">
        <f t="shared" si="4"/>
        <v>0</v>
      </c>
      <c r="M187" s="6"/>
      <c r="N187" s="42" t="s">
        <v>518</v>
      </c>
    </row>
    <row r="188" spans="1:14" ht="34.5" x14ac:dyDescent="0.25">
      <c r="A188">
        <f t="shared" si="5"/>
        <v>40</v>
      </c>
      <c r="B188" s="41" t="s">
        <v>248</v>
      </c>
      <c r="C188" s="2" t="s">
        <v>249</v>
      </c>
      <c r="D188" s="6" t="s">
        <v>424</v>
      </c>
      <c r="E188" s="6" t="s">
        <v>453</v>
      </c>
      <c r="F188" s="6" t="s">
        <v>250</v>
      </c>
      <c r="G188" s="6" t="s">
        <v>18</v>
      </c>
      <c r="H188" s="39"/>
      <c r="I188" s="39"/>
      <c r="J188" s="39"/>
      <c r="K188" s="39"/>
      <c r="L188" s="39">
        <f t="shared" si="4"/>
        <v>0</v>
      </c>
      <c r="M188" s="6"/>
      <c r="N188" s="42" t="s">
        <v>518</v>
      </c>
    </row>
    <row r="189" spans="1:14" ht="34.5" x14ac:dyDescent="0.25">
      <c r="A189">
        <f t="shared" si="5"/>
        <v>41</v>
      </c>
      <c r="B189" s="41" t="s">
        <v>251</v>
      </c>
      <c r="C189" s="2" t="s">
        <v>252</v>
      </c>
      <c r="D189" s="6" t="s">
        <v>424</v>
      </c>
      <c r="E189" s="6" t="s">
        <v>454</v>
      </c>
      <c r="F189" s="6" t="s">
        <v>253</v>
      </c>
      <c r="G189" s="6" t="s">
        <v>23</v>
      </c>
      <c r="H189" s="39"/>
      <c r="I189" s="39"/>
      <c r="J189" s="39"/>
      <c r="K189" s="39"/>
      <c r="L189" s="39">
        <f t="shared" si="4"/>
        <v>0</v>
      </c>
      <c r="M189" s="6"/>
      <c r="N189" s="42" t="s">
        <v>518</v>
      </c>
    </row>
    <row r="190" spans="1:14" ht="34.5" x14ac:dyDescent="0.25">
      <c r="A190">
        <f t="shared" si="5"/>
        <v>42</v>
      </c>
      <c r="B190" s="41" t="s">
        <v>254</v>
      </c>
      <c r="C190" s="2" t="s">
        <v>255</v>
      </c>
      <c r="D190" s="6" t="s">
        <v>424</v>
      </c>
      <c r="E190" s="6" t="s">
        <v>455</v>
      </c>
      <c r="F190" s="6" t="s">
        <v>256</v>
      </c>
      <c r="G190" s="6" t="s">
        <v>23</v>
      </c>
      <c r="H190" s="39"/>
      <c r="I190" s="39"/>
      <c r="J190" s="39"/>
      <c r="K190" s="39"/>
      <c r="L190" s="39">
        <f t="shared" si="4"/>
        <v>0</v>
      </c>
      <c r="M190" s="6"/>
      <c r="N190" s="42" t="s">
        <v>518</v>
      </c>
    </row>
    <row r="191" spans="1:14" ht="34.5" x14ac:dyDescent="0.25">
      <c r="A191">
        <f t="shared" si="5"/>
        <v>42</v>
      </c>
      <c r="B191" s="41" t="s">
        <v>254</v>
      </c>
      <c r="C191" s="2" t="s">
        <v>255</v>
      </c>
      <c r="D191" s="6" t="s">
        <v>424</v>
      </c>
      <c r="E191" s="6" t="s">
        <v>455</v>
      </c>
      <c r="F191" s="6" t="s">
        <v>257</v>
      </c>
      <c r="G191" s="6" t="s">
        <v>23</v>
      </c>
      <c r="H191" s="39"/>
      <c r="I191" s="39"/>
      <c r="J191" s="39"/>
      <c r="K191" s="39"/>
      <c r="L191" s="39">
        <f t="shared" si="4"/>
        <v>0</v>
      </c>
      <c r="M191" s="6"/>
      <c r="N191" s="42" t="s">
        <v>518</v>
      </c>
    </row>
    <row r="192" spans="1:14" ht="46" x14ac:dyDescent="0.25">
      <c r="A192">
        <f t="shared" si="5"/>
        <v>43</v>
      </c>
      <c r="B192" s="41" t="s">
        <v>258</v>
      </c>
      <c r="C192" s="2" t="s">
        <v>259</v>
      </c>
      <c r="D192" s="6" t="s">
        <v>424</v>
      </c>
      <c r="E192" s="6" t="s">
        <v>451</v>
      </c>
      <c r="F192" s="6" t="s">
        <v>261</v>
      </c>
      <c r="G192" s="6" t="s">
        <v>23</v>
      </c>
      <c r="H192" s="39"/>
      <c r="I192" s="39"/>
      <c r="J192" s="39"/>
      <c r="K192" s="39"/>
      <c r="L192" s="39">
        <f t="shared" si="4"/>
        <v>0</v>
      </c>
      <c r="M192" s="6"/>
      <c r="N192" s="42" t="s">
        <v>518</v>
      </c>
    </row>
    <row r="193" spans="1:14" ht="46" x14ac:dyDescent="0.25">
      <c r="A193">
        <f t="shared" si="5"/>
        <v>43</v>
      </c>
      <c r="B193" s="41" t="s">
        <v>258</v>
      </c>
      <c r="C193" s="2" t="s">
        <v>259</v>
      </c>
      <c r="D193" s="6" t="s">
        <v>424</v>
      </c>
      <c r="E193" s="6" t="s">
        <v>451</v>
      </c>
      <c r="F193" s="6" t="s">
        <v>262</v>
      </c>
      <c r="G193" s="6" t="s">
        <v>18</v>
      </c>
      <c r="H193" s="39"/>
      <c r="I193" s="39"/>
      <c r="J193" s="39"/>
      <c r="K193" s="39"/>
      <c r="L193" s="39">
        <f t="shared" si="4"/>
        <v>0</v>
      </c>
      <c r="M193" s="6"/>
      <c r="N193" s="42" t="s">
        <v>518</v>
      </c>
    </row>
    <row r="194" spans="1:14" ht="34.5" x14ac:dyDescent="0.25">
      <c r="A194">
        <f t="shared" si="5"/>
        <v>43</v>
      </c>
      <c r="B194" s="41" t="s">
        <v>258</v>
      </c>
      <c r="C194" s="2" t="s">
        <v>259</v>
      </c>
      <c r="D194" s="6" t="s">
        <v>424</v>
      </c>
      <c r="E194" s="6" t="s">
        <v>456</v>
      </c>
      <c r="F194" s="6" t="s">
        <v>263</v>
      </c>
      <c r="G194" s="6" t="s">
        <v>264</v>
      </c>
      <c r="H194" s="39"/>
      <c r="I194" s="39"/>
      <c r="J194" s="39"/>
      <c r="K194" s="39"/>
      <c r="L194" s="39">
        <f t="shared" si="4"/>
        <v>0</v>
      </c>
      <c r="M194" s="6"/>
      <c r="N194" s="42" t="s">
        <v>518</v>
      </c>
    </row>
    <row r="195" spans="1:14" ht="46" x14ac:dyDescent="0.25">
      <c r="A195">
        <f t="shared" si="5"/>
        <v>43</v>
      </c>
      <c r="B195" s="41" t="s">
        <v>258</v>
      </c>
      <c r="C195" s="2" t="s">
        <v>259</v>
      </c>
      <c r="D195" s="6" t="s">
        <v>424</v>
      </c>
      <c r="E195" s="6" t="s">
        <v>451</v>
      </c>
      <c r="F195" s="6" t="s">
        <v>260</v>
      </c>
      <c r="G195" s="6" t="s">
        <v>18</v>
      </c>
      <c r="H195" s="39"/>
      <c r="I195" s="39"/>
      <c r="J195" s="39"/>
      <c r="K195" s="39"/>
      <c r="L195" s="39">
        <f t="shared" si="4"/>
        <v>0</v>
      </c>
      <c r="M195" s="6"/>
      <c r="N195" s="42" t="s">
        <v>518</v>
      </c>
    </row>
    <row r="196" spans="1:14" ht="92" x14ac:dyDescent="0.25">
      <c r="A196">
        <f t="shared" si="5"/>
        <v>44</v>
      </c>
      <c r="B196" s="41" t="s">
        <v>265</v>
      </c>
      <c r="C196" s="2" t="s">
        <v>266</v>
      </c>
      <c r="D196" s="6" t="s">
        <v>484</v>
      </c>
      <c r="E196" s="6"/>
      <c r="F196" s="6" t="s">
        <v>267</v>
      </c>
      <c r="G196" s="6"/>
      <c r="H196" s="39"/>
      <c r="I196" s="39"/>
      <c r="J196" s="39"/>
      <c r="K196" s="39"/>
      <c r="L196" s="39">
        <f t="shared" si="4"/>
        <v>0</v>
      </c>
      <c r="M196" s="6"/>
      <c r="N196" s="42" t="s">
        <v>518</v>
      </c>
    </row>
    <row r="197" spans="1:14" ht="57.5" x14ac:dyDescent="0.25">
      <c r="A197">
        <f t="shared" si="5"/>
        <v>44</v>
      </c>
      <c r="B197" s="41" t="s">
        <v>265</v>
      </c>
      <c r="C197" s="2" t="s">
        <v>266</v>
      </c>
      <c r="D197" s="6" t="s">
        <v>484</v>
      </c>
      <c r="E197" s="6"/>
      <c r="F197" s="6" t="s">
        <v>643</v>
      </c>
      <c r="G197" s="6"/>
      <c r="H197" s="39"/>
      <c r="I197" s="39"/>
      <c r="J197" s="39"/>
      <c r="K197" s="39"/>
      <c r="L197" s="39">
        <f t="shared" si="4"/>
        <v>0</v>
      </c>
      <c r="M197" s="6"/>
      <c r="N197" s="42" t="s">
        <v>518</v>
      </c>
    </row>
    <row r="198" spans="1:14" ht="46" x14ac:dyDescent="0.25">
      <c r="A198">
        <f t="shared" si="5"/>
        <v>45</v>
      </c>
      <c r="B198" s="41" t="s">
        <v>268</v>
      </c>
      <c r="C198" s="2" t="s">
        <v>269</v>
      </c>
      <c r="D198" s="6" t="s">
        <v>424</v>
      </c>
      <c r="E198" s="6" t="s">
        <v>457</v>
      </c>
      <c r="F198" s="6" t="s">
        <v>270</v>
      </c>
      <c r="G198" s="6" t="s">
        <v>271</v>
      </c>
      <c r="H198" s="39"/>
      <c r="I198" s="39"/>
      <c r="J198" s="39"/>
      <c r="K198" s="39"/>
      <c r="L198" s="39">
        <f t="shared" si="4"/>
        <v>0</v>
      </c>
      <c r="M198" s="6"/>
      <c r="N198" s="42" t="s">
        <v>518</v>
      </c>
    </row>
    <row r="199" spans="1:14" ht="46" x14ac:dyDescent="0.25">
      <c r="A199">
        <f t="shared" si="5"/>
        <v>45</v>
      </c>
      <c r="B199" s="41" t="s">
        <v>268</v>
      </c>
      <c r="C199" s="2" t="s">
        <v>269</v>
      </c>
      <c r="D199" s="6" t="s">
        <v>424</v>
      </c>
      <c r="E199" s="6" t="s">
        <v>457</v>
      </c>
      <c r="F199" s="6" t="s">
        <v>272</v>
      </c>
      <c r="G199" s="6" t="s">
        <v>271</v>
      </c>
      <c r="H199" s="39"/>
      <c r="I199" s="39"/>
      <c r="J199" s="39"/>
      <c r="K199" s="39"/>
      <c r="L199" s="39">
        <f t="shared" ref="L199:L262" si="6">(I199+J199+K199)*H199</f>
        <v>0</v>
      </c>
      <c r="M199" s="6"/>
      <c r="N199" s="42" t="s">
        <v>518</v>
      </c>
    </row>
    <row r="200" spans="1:14" ht="46" x14ac:dyDescent="0.25">
      <c r="A200">
        <f t="shared" ref="A200:A263" si="7">IF(B200=B199,A199,A199+1)</f>
        <v>45</v>
      </c>
      <c r="B200" s="41" t="s">
        <v>268</v>
      </c>
      <c r="C200" s="2" t="s">
        <v>269</v>
      </c>
      <c r="D200" s="6" t="s">
        <v>424</v>
      </c>
      <c r="E200" s="6" t="s">
        <v>457</v>
      </c>
      <c r="F200" s="6" t="s">
        <v>273</v>
      </c>
      <c r="G200" s="6" t="s">
        <v>271</v>
      </c>
      <c r="H200" s="39"/>
      <c r="I200" s="39"/>
      <c r="J200" s="39"/>
      <c r="K200" s="39"/>
      <c r="L200" s="39">
        <f t="shared" si="6"/>
        <v>0</v>
      </c>
      <c r="M200" s="6"/>
      <c r="N200" s="42" t="s">
        <v>518</v>
      </c>
    </row>
    <row r="201" spans="1:14" ht="46" x14ac:dyDescent="0.25">
      <c r="A201">
        <f t="shared" si="7"/>
        <v>45</v>
      </c>
      <c r="B201" s="41" t="s">
        <v>268</v>
      </c>
      <c r="C201" s="2" t="s">
        <v>269</v>
      </c>
      <c r="D201" s="6" t="s">
        <v>424</v>
      </c>
      <c r="E201" s="6" t="s">
        <v>457</v>
      </c>
      <c r="F201" s="6" t="s">
        <v>274</v>
      </c>
      <c r="G201" s="6" t="s">
        <v>271</v>
      </c>
      <c r="H201" s="39"/>
      <c r="I201" s="39"/>
      <c r="J201" s="39"/>
      <c r="K201" s="39"/>
      <c r="L201" s="39">
        <f t="shared" si="6"/>
        <v>0</v>
      </c>
      <c r="M201" s="6"/>
      <c r="N201" s="42" t="s">
        <v>518</v>
      </c>
    </row>
    <row r="202" spans="1:14" ht="46" x14ac:dyDescent="0.25">
      <c r="A202">
        <f t="shared" si="7"/>
        <v>46</v>
      </c>
      <c r="B202" s="41" t="s">
        <v>319</v>
      </c>
      <c r="C202" s="2" t="s">
        <v>320</v>
      </c>
      <c r="D202" s="6" t="s">
        <v>424</v>
      </c>
      <c r="E202" s="6" t="s">
        <v>464</v>
      </c>
      <c r="F202" s="6" t="s">
        <v>323</v>
      </c>
      <c r="G202" s="6" t="s">
        <v>324</v>
      </c>
      <c r="H202" s="39"/>
      <c r="I202" s="39"/>
      <c r="J202" s="39"/>
      <c r="K202" s="39"/>
      <c r="L202" s="39">
        <f t="shared" si="6"/>
        <v>0</v>
      </c>
      <c r="M202" s="6"/>
      <c r="N202" s="42" t="s">
        <v>518</v>
      </c>
    </row>
    <row r="203" spans="1:14" ht="46" x14ac:dyDescent="0.25">
      <c r="A203">
        <f t="shared" si="7"/>
        <v>46</v>
      </c>
      <c r="B203" s="41" t="s">
        <v>319</v>
      </c>
      <c r="C203" s="2" t="s">
        <v>320</v>
      </c>
      <c r="D203" s="6" t="s">
        <v>424</v>
      </c>
      <c r="E203" s="6" t="s">
        <v>464</v>
      </c>
      <c r="F203" s="6" t="s">
        <v>325</v>
      </c>
      <c r="G203" s="6" t="s">
        <v>326</v>
      </c>
      <c r="H203" s="39"/>
      <c r="I203" s="39"/>
      <c r="J203" s="39"/>
      <c r="K203" s="39"/>
      <c r="L203" s="39">
        <f t="shared" si="6"/>
        <v>0</v>
      </c>
      <c r="M203" s="6"/>
      <c r="N203" s="42" t="s">
        <v>518</v>
      </c>
    </row>
    <row r="204" spans="1:14" ht="46" x14ac:dyDescent="0.25">
      <c r="A204">
        <f t="shared" si="7"/>
        <v>46</v>
      </c>
      <c r="B204" s="41" t="s">
        <v>319</v>
      </c>
      <c r="C204" s="2" t="s">
        <v>320</v>
      </c>
      <c r="D204" s="6" t="s">
        <v>424</v>
      </c>
      <c r="E204" s="6" t="s">
        <v>464</v>
      </c>
      <c r="F204" s="6" t="s">
        <v>329</v>
      </c>
      <c r="G204" s="6" t="s">
        <v>23</v>
      </c>
      <c r="H204" s="39"/>
      <c r="I204" s="39"/>
      <c r="J204" s="39"/>
      <c r="K204" s="39"/>
      <c r="L204" s="39">
        <f t="shared" si="6"/>
        <v>0</v>
      </c>
      <c r="M204" s="6"/>
      <c r="N204" s="42" t="s">
        <v>518</v>
      </c>
    </row>
    <row r="205" spans="1:14" ht="46" x14ac:dyDescent="0.25">
      <c r="A205">
        <f t="shared" si="7"/>
        <v>46</v>
      </c>
      <c r="B205" s="41" t="s">
        <v>319</v>
      </c>
      <c r="C205" s="2" t="s">
        <v>320</v>
      </c>
      <c r="D205" s="6" t="s">
        <v>424</v>
      </c>
      <c r="E205" s="6" t="s">
        <v>464</v>
      </c>
      <c r="F205" s="6" t="s">
        <v>330</v>
      </c>
      <c r="G205" s="6" t="s">
        <v>18</v>
      </c>
      <c r="H205" s="39"/>
      <c r="I205" s="39"/>
      <c r="J205" s="39"/>
      <c r="K205" s="39"/>
      <c r="L205" s="39">
        <f t="shared" si="6"/>
        <v>0</v>
      </c>
      <c r="M205" s="6"/>
      <c r="N205" s="42" t="s">
        <v>518</v>
      </c>
    </row>
    <row r="206" spans="1:14" ht="46" x14ac:dyDescent="0.25">
      <c r="A206">
        <f t="shared" si="7"/>
        <v>46</v>
      </c>
      <c r="B206" s="41" t="s">
        <v>319</v>
      </c>
      <c r="C206" s="2" t="s">
        <v>320</v>
      </c>
      <c r="D206" s="6" t="s">
        <v>424</v>
      </c>
      <c r="E206" s="6" t="s">
        <v>464</v>
      </c>
      <c r="F206" s="6" t="s">
        <v>321</v>
      </c>
      <c r="G206" s="6" t="s">
        <v>322</v>
      </c>
      <c r="H206" s="39"/>
      <c r="I206" s="39"/>
      <c r="J206" s="39"/>
      <c r="K206" s="39"/>
      <c r="L206" s="39">
        <f t="shared" si="6"/>
        <v>0</v>
      </c>
      <c r="M206" s="6"/>
      <c r="N206" s="42" t="s">
        <v>518</v>
      </c>
    </row>
    <row r="207" spans="1:14" ht="46" x14ac:dyDescent="0.25">
      <c r="A207">
        <f t="shared" si="7"/>
        <v>46</v>
      </c>
      <c r="B207" s="41" t="s">
        <v>319</v>
      </c>
      <c r="C207" s="2" t="s">
        <v>320</v>
      </c>
      <c r="D207" s="6" t="s">
        <v>424</v>
      </c>
      <c r="E207" s="6" t="s">
        <v>464</v>
      </c>
      <c r="F207" s="6" t="s">
        <v>327</v>
      </c>
      <c r="G207" s="6" t="s">
        <v>328</v>
      </c>
      <c r="H207" s="39"/>
      <c r="I207" s="39"/>
      <c r="J207" s="39"/>
      <c r="K207" s="39"/>
      <c r="L207" s="39">
        <f t="shared" si="6"/>
        <v>0</v>
      </c>
      <c r="M207" s="6"/>
      <c r="N207" s="42" t="s">
        <v>518</v>
      </c>
    </row>
    <row r="208" spans="1:14" ht="57.5" x14ac:dyDescent="0.25">
      <c r="A208">
        <f t="shared" si="7"/>
        <v>47</v>
      </c>
      <c r="B208" s="41" t="s">
        <v>413</v>
      </c>
      <c r="C208" s="2" t="s">
        <v>414</v>
      </c>
      <c r="D208" s="6" t="s">
        <v>424</v>
      </c>
      <c r="E208" s="6" t="s">
        <v>479</v>
      </c>
      <c r="F208" s="6" t="s">
        <v>417</v>
      </c>
      <c r="G208" s="6" t="s">
        <v>23</v>
      </c>
      <c r="H208" s="39"/>
      <c r="I208" s="39"/>
      <c r="J208" s="39"/>
      <c r="K208" s="39"/>
      <c r="L208" s="39">
        <f t="shared" si="6"/>
        <v>0</v>
      </c>
      <c r="M208" s="6"/>
      <c r="N208" s="42" t="s">
        <v>518</v>
      </c>
    </row>
    <row r="209" spans="1:14" ht="57.5" x14ac:dyDescent="0.25">
      <c r="A209">
        <f t="shared" si="7"/>
        <v>47</v>
      </c>
      <c r="B209" s="41" t="s">
        <v>413</v>
      </c>
      <c r="C209" s="2" t="s">
        <v>414</v>
      </c>
      <c r="D209" s="6" t="s">
        <v>424</v>
      </c>
      <c r="E209" s="6" t="s">
        <v>480</v>
      </c>
      <c r="F209" s="6" t="s">
        <v>418</v>
      </c>
      <c r="G209" s="6" t="s">
        <v>23</v>
      </c>
      <c r="H209" s="39"/>
      <c r="I209" s="39"/>
      <c r="J209" s="39"/>
      <c r="K209" s="39"/>
      <c r="L209" s="39">
        <f t="shared" si="6"/>
        <v>0</v>
      </c>
      <c r="M209" s="6"/>
      <c r="N209" s="42" t="s">
        <v>518</v>
      </c>
    </row>
    <row r="210" spans="1:14" ht="57.5" x14ac:dyDescent="0.25">
      <c r="A210">
        <f t="shared" si="7"/>
        <v>47</v>
      </c>
      <c r="B210" s="41" t="s">
        <v>413</v>
      </c>
      <c r="C210" s="2" t="s">
        <v>414</v>
      </c>
      <c r="D210" s="6" t="s">
        <v>424</v>
      </c>
      <c r="E210" s="6" t="s">
        <v>479</v>
      </c>
      <c r="F210" s="6" t="s">
        <v>415</v>
      </c>
      <c r="G210" s="6" t="s">
        <v>18</v>
      </c>
      <c r="H210" s="39"/>
      <c r="I210" s="39"/>
      <c r="J210" s="39"/>
      <c r="K210" s="39"/>
      <c r="L210" s="39">
        <f t="shared" si="6"/>
        <v>0</v>
      </c>
      <c r="M210" s="6"/>
      <c r="N210" s="42" t="s">
        <v>518</v>
      </c>
    </row>
    <row r="211" spans="1:14" ht="57.5" x14ac:dyDescent="0.25">
      <c r="A211">
        <f t="shared" si="7"/>
        <v>47</v>
      </c>
      <c r="B211" s="41" t="s">
        <v>413</v>
      </c>
      <c r="C211" s="2" t="s">
        <v>414</v>
      </c>
      <c r="D211" s="6" t="s">
        <v>424</v>
      </c>
      <c r="E211" s="6" t="s">
        <v>479</v>
      </c>
      <c r="F211" s="6" t="s">
        <v>416</v>
      </c>
      <c r="G211" s="6" t="s">
        <v>18</v>
      </c>
      <c r="H211" s="39"/>
      <c r="I211" s="39"/>
      <c r="J211" s="39"/>
      <c r="K211" s="39"/>
      <c r="L211" s="39">
        <f t="shared" si="6"/>
        <v>0</v>
      </c>
      <c r="M211" s="6"/>
      <c r="N211" s="42" t="s">
        <v>518</v>
      </c>
    </row>
    <row r="212" spans="1:14" ht="57.5" x14ac:dyDescent="0.25">
      <c r="A212">
        <f t="shared" si="7"/>
        <v>47</v>
      </c>
      <c r="B212" s="41" t="s">
        <v>413</v>
      </c>
      <c r="C212" s="2" t="s">
        <v>414</v>
      </c>
      <c r="D212" s="6" t="s">
        <v>424</v>
      </c>
      <c r="E212" s="6" t="s">
        <v>480</v>
      </c>
      <c r="F212" s="6" t="s">
        <v>415</v>
      </c>
      <c r="G212" s="6" t="s">
        <v>18</v>
      </c>
      <c r="H212" s="39"/>
      <c r="I212" s="39"/>
      <c r="J212" s="39"/>
      <c r="K212" s="39"/>
      <c r="L212" s="39">
        <f t="shared" si="6"/>
        <v>0</v>
      </c>
      <c r="M212" s="6"/>
      <c r="N212" s="42" t="s">
        <v>518</v>
      </c>
    </row>
    <row r="213" spans="1:14" ht="57.5" x14ac:dyDescent="0.25">
      <c r="A213">
        <f t="shared" si="7"/>
        <v>47</v>
      </c>
      <c r="B213" s="41" t="s">
        <v>413</v>
      </c>
      <c r="C213" s="2" t="s">
        <v>414</v>
      </c>
      <c r="D213" s="6" t="s">
        <v>424</v>
      </c>
      <c r="E213" s="6" t="s">
        <v>480</v>
      </c>
      <c r="F213" s="6" t="s">
        <v>416</v>
      </c>
      <c r="G213" s="6" t="s">
        <v>18</v>
      </c>
      <c r="H213" s="39"/>
      <c r="I213" s="39"/>
      <c r="J213" s="39"/>
      <c r="K213" s="39"/>
      <c r="L213" s="39">
        <f t="shared" si="6"/>
        <v>0</v>
      </c>
      <c r="M213" s="6"/>
      <c r="N213" s="42" t="s">
        <v>518</v>
      </c>
    </row>
    <row r="214" spans="1:14" ht="34.5" x14ac:dyDescent="0.25">
      <c r="A214">
        <f t="shared" si="7"/>
        <v>48</v>
      </c>
      <c r="B214" s="41" t="s">
        <v>419</v>
      </c>
      <c r="C214" s="2" t="s">
        <v>420</v>
      </c>
      <c r="D214" s="6" t="s">
        <v>424</v>
      </c>
      <c r="E214" s="6" t="s">
        <v>481</v>
      </c>
      <c r="F214" s="6" t="s">
        <v>422</v>
      </c>
      <c r="G214" s="6" t="s">
        <v>18</v>
      </c>
      <c r="H214" s="39"/>
      <c r="I214" s="39"/>
      <c r="J214" s="39"/>
      <c r="K214" s="39"/>
      <c r="L214" s="39">
        <f t="shared" si="6"/>
        <v>0</v>
      </c>
      <c r="M214" s="6"/>
      <c r="N214" s="42" t="s">
        <v>518</v>
      </c>
    </row>
    <row r="215" spans="1:14" ht="34.5" x14ac:dyDescent="0.25">
      <c r="A215">
        <f t="shared" si="7"/>
        <v>48</v>
      </c>
      <c r="B215" s="41" t="s">
        <v>419</v>
      </c>
      <c r="C215" s="2" t="s">
        <v>420</v>
      </c>
      <c r="D215" s="6" t="s">
        <v>424</v>
      </c>
      <c r="E215" s="6" t="s">
        <v>481</v>
      </c>
      <c r="F215" s="6" t="s">
        <v>421</v>
      </c>
      <c r="G215" s="6" t="s">
        <v>23</v>
      </c>
      <c r="H215" s="39"/>
      <c r="I215" s="39"/>
      <c r="J215" s="39"/>
      <c r="K215" s="39"/>
      <c r="L215" s="39">
        <f t="shared" si="6"/>
        <v>0</v>
      </c>
      <c r="M215" s="6"/>
      <c r="N215" s="42" t="s">
        <v>518</v>
      </c>
    </row>
    <row r="216" spans="1:14" ht="46" x14ac:dyDescent="0.25">
      <c r="A216">
        <f t="shared" si="7"/>
        <v>49</v>
      </c>
      <c r="B216" s="41" t="s">
        <v>331</v>
      </c>
      <c r="C216" s="2" t="s">
        <v>332</v>
      </c>
      <c r="D216" s="6" t="s">
        <v>424</v>
      </c>
      <c r="E216" s="6" t="s">
        <v>465</v>
      </c>
      <c r="F216" s="6" t="s">
        <v>333</v>
      </c>
      <c r="G216" s="6" t="s">
        <v>334</v>
      </c>
      <c r="H216" s="39"/>
      <c r="I216" s="39"/>
      <c r="J216" s="39"/>
      <c r="K216" s="39"/>
      <c r="L216" s="39">
        <f t="shared" si="6"/>
        <v>0</v>
      </c>
      <c r="M216" s="6"/>
      <c r="N216" s="42" t="s">
        <v>518</v>
      </c>
    </row>
    <row r="217" spans="1:14" ht="46" x14ac:dyDescent="0.25">
      <c r="A217">
        <f t="shared" si="7"/>
        <v>49</v>
      </c>
      <c r="B217" s="41" t="s">
        <v>331</v>
      </c>
      <c r="C217" s="2" t="s">
        <v>332</v>
      </c>
      <c r="D217" s="6" t="s">
        <v>424</v>
      </c>
      <c r="E217" s="6" t="s">
        <v>465</v>
      </c>
      <c r="F217" s="6" t="s">
        <v>335</v>
      </c>
      <c r="G217" s="6">
        <v>10</v>
      </c>
      <c r="H217" s="39"/>
      <c r="I217" s="39"/>
      <c r="J217" s="39"/>
      <c r="K217" s="39"/>
      <c r="L217" s="39">
        <f t="shared" si="6"/>
        <v>0</v>
      </c>
      <c r="M217" s="6"/>
      <c r="N217" s="42" t="s">
        <v>518</v>
      </c>
    </row>
    <row r="218" spans="1:14" ht="46" x14ac:dyDescent="0.25">
      <c r="A218">
        <f t="shared" si="7"/>
        <v>49</v>
      </c>
      <c r="B218" s="41" t="s">
        <v>331</v>
      </c>
      <c r="C218" s="2" t="s">
        <v>332</v>
      </c>
      <c r="D218" s="6" t="s">
        <v>424</v>
      </c>
      <c r="E218" s="6" t="s">
        <v>465</v>
      </c>
      <c r="F218" s="6" t="s">
        <v>336</v>
      </c>
      <c r="G218" s="6" t="s">
        <v>334</v>
      </c>
      <c r="H218" s="39"/>
      <c r="I218" s="39"/>
      <c r="J218" s="39"/>
      <c r="K218" s="39"/>
      <c r="L218" s="39">
        <f t="shared" si="6"/>
        <v>0</v>
      </c>
      <c r="M218" s="6"/>
      <c r="N218" s="42" t="s">
        <v>518</v>
      </c>
    </row>
    <row r="219" spans="1:14" ht="46" x14ac:dyDescent="0.25">
      <c r="A219">
        <f t="shared" si="7"/>
        <v>50</v>
      </c>
      <c r="B219" s="41" t="s">
        <v>337</v>
      </c>
      <c r="C219" s="2" t="s">
        <v>338</v>
      </c>
      <c r="D219" s="6" t="s">
        <v>424</v>
      </c>
      <c r="E219" s="6" t="s">
        <v>429</v>
      </c>
      <c r="F219" s="6" t="s">
        <v>340</v>
      </c>
      <c r="G219" s="6" t="s">
        <v>341</v>
      </c>
      <c r="H219" s="39"/>
      <c r="I219" s="39"/>
      <c r="J219" s="39"/>
      <c r="K219" s="39"/>
      <c r="L219" s="39">
        <f t="shared" si="6"/>
        <v>0</v>
      </c>
      <c r="M219" s="6"/>
      <c r="N219" s="42" t="s">
        <v>518</v>
      </c>
    </row>
    <row r="220" spans="1:14" ht="34.5" x14ac:dyDescent="0.25">
      <c r="A220">
        <f t="shared" si="7"/>
        <v>50</v>
      </c>
      <c r="B220" s="41" t="s">
        <v>337</v>
      </c>
      <c r="C220" s="2" t="s">
        <v>338</v>
      </c>
      <c r="D220" s="6" t="s">
        <v>424</v>
      </c>
      <c r="E220" s="6" t="s">
        <v>468</v>
      </c>
      <c r="F220" s="6" t="s">
        <v>352</v>
      </c>
      <c r="G220" s="6" t="s">
        <v>23</v>
      </c>
      <c r="H220" s="39"/>
      <c r="I220" s="39"/>
      <c r="J220" s="39"/>
      <c r="K220" s="39"/>
      <c r="L220" s="39">
        <f t="shared" si="6"/>
        <v>0</v>
      </c>
      <c r="M220" s="6"/>
      <c r="N220" s="42" t="s">
        <v>518</v>
      </c>
    </row>
    <row r="221" spans="1:14" ht="34.5" x14ac:dyDescent="0.25">
      <c r="A221">
        <f t="shared" si="7"/>
        <v>50</v>
      </c>
      <c r="B221" s="41" t="s">
        <v>337</v>
      </c>
      <c r="C221" s="2" t="s">
        <v>338</v>
      </c>
      <c r="D221" s="6" t="s">
        <v>424</v>
      </c>
      <c r="E221" s="6" t="s">
        <v>466</v>
      </c>
      <c r="F221" s="6" t="s">
        <v>347</v>
      </c>
      <c r="G221" s="6" t="s">
        <v>23</v>
      </c>
      <c r="H221" s="39"/>
      <c r="I221" s="39"/>
      <c r="J221" s="39"/>
      <c r="K221" s="39"/>
      <c r="L221" s="39">
        <f t="shared" si="6"/>
        <v>0</v>
      </c>
      <c r="M221" s="6"/>
      <c r="N221" s="42" t="s">
        <v>518</v>
      </c>
    </row>
    <row r="222" spans="1:14" ht="34.5" x14ac:dyDescent="0.25">
      <c r="A222">
        <f t="shared" si="7"/>
        <v>50</v>
      </c>
      <c r="B222" s="41" t="s">
        <v>337</v>
      </c>
      <c r="C222" s="2" t="s">
        <v>338</v>
      </c>
      <c r="D222" s="6" t="s">
        <v>424</v>
      </c>
      <c r="E222" s="6" t="s">
        <v>466</v>
      </c>
      <c r="F222" s="6" t="s">
        <v>344</v>
      </c>
      <c r="G222" s="6" t="s">
        <v>23</v>
      </c>
      <c r="H222" s="39"/>
      <c r="I222" s="39"/>
      <c r="J222" s="39"/>
      <c r="K222" s="39"/>
      <c r="L222" s="39">
        <f t="shared" si="6"/>
        <v>0</v>
      </c>
      <c r="M222" s="6"/>
      <c r="N222" s="42" t="s">
        <v>518</v>
      </c>
    </row>
    <row r="223" spans="1:14" ht="34.5" x14ac:dyDescent="0.25">
      <c r="A223">
        <f t="shared" si="7"/>
        <v>50</v>
      </c>
      <c r="B223" s="41" t="s">
        <v>337</v>
      </c>
      <c r="C223" s="2" t="s">
        <v>338</v>
      </c>
      <c r="D223" s="6" t="s">
        <v>424</v>
      </c>
      <c r="E223" s="6" t="s">
        <v>466</v>
      </c>
      <c r="F223" s="6" t="s">
        <v>348</v>
      </c>
      <c r="G223" s="6" t="s">
        <v>23</v>
      </c>
      <c r="H223" s="39"/>
      <c r="I223" s="39"/>
      <c r="J223" s="39"/>
      <c r="K223" s="39"/>
      <c r="L223" s="39">
        <f t="shared" si="6"/>
        <v>0</v>
      </c>
      <c r="M223" s="6"/>
      <c r="N223" s="42" t="s">
        <v>518</v>
      </c>
    </row>
    <row r="224" spans="1:14" ht="34.5" x14ac:dyDescent="0.25">
      <c r="A224">
        <f t="shared" si="7"/>
        <v>50</v>
      </c>
      <c r="B224" s="41" t="s">
        <v>337</v>
      </c>
      <c r="C224" s="2" t="s">
        <v>338</v>
      </c>
      <c r="D224" s="6" t="s">
        <v>424</v>
      </c>
      <c r="E224" s="6" t="s">
        <v>466</v>
      </c>
      <c r="F224" s="6" t="s">
        <v>349</v>
      </c>
      <c r="G224" s="6" t="s">
        <v>18</v>
      </c>
      <c r="H224" s="39"/>
      <c r="I224" s="39"/>
      <c r="J224" s="39"/>
      <c r="K224" s="39"/>
      <c r="L224" s="39">
        <f t="shared" si="6"/>
        <v>0</v>
      </c>
      <c r="M224" s="6"/>
      <c r="N224" s="42" t="s">
        <v>518</v>
      </c>
    </row>
    <row r="225" spans="1:14" ht="46" x14ac:dyDescent="0.25">
      <c r="A225">
        <f t="shared" si="7"/>
        <v>50</v>
      </c>
      <c r="B225" s="41" t="s">
        <v>337</v>
      </c>
      <c r="C225" s="2" t="s">
        <v>338</v>
      </c>
      <c r="D225" s="6" t="s">
        <v>424</v>
      </c>
      <c r="E225" s="6" t="s">
        <v>429</v>
      </c>
      <c r="F225" s="6" t="s">
        <v>339</v>
      </c>
      <c r="G225" s="6" t="s">
        <v>23</v>
      </c>
      <c r="H225" s="39"/>
      <c r="I225" s="39"/>
      <c r="J225" s="39"/>
      <c r="K225" s="39"/>
      <c r="L225" s="39">
        <f t="shared" si="6"/>
        <v>0</v>
      </c>
      <c r="M225" s="6"/>
      <c r="N225" s="42" t="s">
        <v>518</v>
      </c>
    </row>
    <row r="226" spans="1:14" ht="46" x14ac:dyDescent="0.25">
      <c r="A226">
        <f t="shared" si="7"/>
        <v>50</v>
      </c>
      <c r="B226" s="41" t="s">
        <v>337</v>
      </c>
      <c r="C226" s="2" t="s">
        <v>338</v>
      </c>
      <c r="D226" s="6" t="s">
        <v>424</v>
      </c>
      <c r="E226" s="6" t="s">
        <v>429</v>
      </c>
      <c r="F226" s="6" t="s">
        <v>342</v>
      </c>
      <c r="G226" s="6" t="s">
        <v>343</v>
      </c>
      <c r="H226" s="39"/>
      <c r="I226" s="39"/>
      <c r="J226" s="39"/>
      <c r="K226" s="39"/>
      <c r="L226" s="39">
        <f t="shared" si="6"/>
        <v>0</v>
      </c>
      <c r="M226" s="6"/>
      <c r="N226" s="42" t="s">
        <v>518</v>
      </c>
    </row>
    <row r="227" spans="1:14" ht="34.5" x14ac:dyDescent="0.25">
      <c r="A227">
        <f t="shared" si="7"/>
        <v>50</v>
      </c>
      <c r="B227" s="41" t="s">
        <v>337</v>
      </c>
      <c r="C227" s="2" t="s">
        <v>338</v>
      </c>
      <c r="D227" s="6" t="s">
        <v>424</v>
      </c>
      <c r="E227" s="6" t="s">
        <v>469</v>
      </c>
      <c r="F227" s="6" t="s">
        <v>354</v>
      </c>
      <c r="G227" s="6" t="s">
        <v>18</v>
      </c>
      <c r="H227" s="39"/>
      <c r="I227" s="39"/>
      <c r="J227" s="39"/>
      <c r="K227" s="39"/>
      <c r="L227" s="39">
        <f t="shared" si="6"/>
        <v>0</v>
      </c>
      <c r="M227" s="6"/>
      <c r="N227" s="42" t="s">
        <v>518</v>
      </c>
    </row>
    <row r="228" spans="1:14" ht="34.5" x14ac:dyDescent="0.25">
      <c r="A228">
        <f t="shared" si="7"/>
        <v>50</v>
      </c>
      <c r="B228" s="41" t="s">
        <v>337</v>
      </c>
      <c r="C228" s="2" t="s">
        <v>338</v>
      </c>
      <c r="D228" s="6" t="s">
        <v>424</v>
      </c>
      <c r="E228" s="6" t="s">
        <v>467</v>
      </c>
      <c r="F228" s="6" t="s">
        <v>350</v>
      </c>
      <c r="G228" s="6" t="s">
        <v>18</v>
      </c>
      <c r="H228" s="39"/>
      <c r="I228" s="39"/>
      <c r="J228" s="39"/>
      <c r="K228" s="39"/>
      <c r="L228" s="39">
        <f t="shared" si="6"/>
        <v>0</v>
      </c>
      <c r="M228" s="6"/>
      <c r="N228" s="42" t="s">
        <v>518</v>
      </c>
    </row>
    <row r="229" spans="1:14" ht="34.5" x14ac:dyDescent="0.25">
      <c r="A229">
        <f t="shared" si="7"/>
        <v>50</v>
      </c>
      <c r="B229" s="41" t="s">
        <v>337</v>
      </c>
      <c r="C229" s="2" t="s">
        <v>338</v>
      </c>
      <c r="D229" s="6" t="s">
        <v>424</v>
      </c>
      <c r="E229" s="6" t="s">
        <v>466</v>
      </c>
      <c r="F229" s="6" t="s">
        <v>345</v>
      </c>
      <c r="G229" s="6" t="s">
        <v>23</v>
      </c>
      <c r="H229" s="39"/>
      <c r="I229" s="39"/>
      <c r="J229" s="39"/>
      <c r="K229" s="39"/>
      <c r="L229" s="39">
        <f t="shared" si="6"/>
        <v>0</v>
      </c>
      <c r="M229" s="6"/>
      <c r="N229" s="42" t="s">
        <v>518</v>
      </c>
    </row>
    <row r="230" spans="1:14" ht="34.5" x14ac:dyDescent="0.25">
      <c r="A230">
        <f t="shared" si="7"/>
        <v>50</v>
      </c>
      <c r="B230" s="41" t="s">
        <v>337</v>
      </c>
      <c r="C230" s="2" t="s">
        <v>338</v>
      </c>
      <c r="D230" s="6" t="s">
        <v>424</v>
      </c>
      <c r="E230" s="6" t="s">
        <v>466</v>
      </c>
      <c r="F230" s="6" t="s">
        <v>346</v>
      </c>
      <c r="G230" s="6" t="s">
        <v>18</v>
      </c>
      <c r="H230" s="39"/>
      <c r="I230" s="39"/>
      <c r="J230" s="39"/>
      <c r="K230" s="39"/>
      <c r="L230" s="39">
        <f t="shared" si="6"/>
        <v>0</v>
      </c>
      <c r="M230" s="6"/>
      <c r="N230" s="42" t="s">
        <v>518</v>
      </c>
    </row>
    <row r="231" spans="1:14" ht="34.5" x14ac:dyDescent="0.25">
      <c r="A231">
        <f t="shared" si="7"/>
        <v>50</v>
      </c>
      <c r="B231" s="41" t="s">
        <v>337</v>
      </c>
      <c r="C231" s="2" t="s">
        <v>338</v>
      </c>
      <c r="D231" s="6" t="s">
        <v>424</v>
      </c>
      <c r="E231" s="6" t="s">
        <v>467</v>
      </c>
      <c r="F231" s="6" t="s">
        <v>351</v>
      </c>
      <c r="G231" s="6" t="s">
        <v>23</v>
      </c>
      <c r="H231" s="39"/>
      <c r="I231" s="39"/>
      <c r="J231" s="39"/>
      <c r="K231" s="39"/>
      <c r="L231" s="39">
        <f t="shared" si="6"/>
        <v>0</v>
      </c>
      <c r="M231" s="6"/>
      <c r="N231" s="42" t="s">
        <v>518</v>
      </c>
    </row>
    <row r="232" spans="1:14" ht="23" x14ac:dyDescent="0.25">
      <c r="A232">
        <f t="shared" si="7"/>
        <v>50</v>
      </c>
      <c r="B232" s="41" t="s">
        <v>337</v>
      </c>
      <c r="C232" s="2" t="s">
        <v>338</v>
      </c>
      <c r="D232" s="6" t="s">
        <v>424</v>
      </c>
      <c r="E232" s="6" t="s">
        <v>435</v>
      </c>
      <c r="F232" s="6" t="s">
        <v>353</v>
      </c>
      <c r="G232" s="6" t="s">
        <v>18</v>
      </c>
      <c r="H232" s="39"/>
      <c r="I232" s="39"/>
      <c r="J232" s="39"/>
      <c r="K232" s="39"/>
      <c r="L232" s="39">
        <f t="shared" si="6"/>
        <v>0</v>
      </c>
      <c r="M232" s="6"/>
      <c r="N232" s="42" t="s">
        <v>518</v>
      </c>
    </row>
    <row r="233" spans="1:14" ht="34.5" x14ac:dyDescent="0.25">
      <c r="A233">
        <f t="shared" si="7"/>
        <v>51</v>
      </c>
      <c r="B233" s="41" t="s">
        <v>355</v>
      </c>
      <c r="C233" s="2" t="s">
        <v>356</v>
      </c>
      <c r="D233" s="6" t="s">
        <v>424</v>
      </c>
      <c r="E233" s="6" t="s">
        <v>470</v>
      </c>
      <c r="F233" s="6" t="s">
        <v>357</v>
      </c>
      <c r="G233" s="6" t="s">
        <v>18</v>
      </c>
      <c r="H233" s="39"/>
      <c r="I233" s="39"/>
      <c r="J233" s="39"/>
      <c r="K233" s="39"/>
      <c r="L233" s="39">
        <f t="shared" si="6"/>
        <v>0</v>
      </c>
      <c r="M233" s="6"/>
      <c r="N233" s="42" t="s">
        <v>518</v>
      </c>
    </row>
    <row r="234" spans="1:14" ht="46" x14ac:dyDescent="0.25">
      <c r="A234">
        <f t="shared" si="7"/>
        <v>52</v>
      </c>
      <c r="B234" s="41" t="s">
        <v>358</v>
      </c>
      <c r="C234" s="2" t="s">
        <v>359</v>
      </c>
      <c r="D234" s="6" t="s">
        <v>424</v>
      </c>
      <c r="E234" s="6" t="s">
        <v>429</v>
      </c>
      <c r="F234" s="6" t="s">
        <v>362</v>
      </c>
      <c r="G234" s="6" t="s">
        <v>18</v>
      </c>
      <c r="H234" s="39"/>
      <c r="I234" s="39"/>
      <c r="J234" s="39"/>
      <c r="K234" s="39"/>
      <c r="L234" s="39">
        <f t="shared" si="6"/>
        <v>0</v>
      </c>
      <c r="M234" s="6"/>
      <c r="N234" s="42" t="s">
        <v>518</v>
      </c>
    </row>
    <row r="235" spans="1:14" ht="46" x14ac:dyDescent="0.25">
      <c r="A235">
        <f t="shared" si="7"/>
        <v>52</v>
      </c>
      <c r="B235" s="41" t="s">
        <v>358</v>
      </c>
      <c r="C235" s="2" t="s">
        <v>359</v>
      </c>
      <c r="D235" s="6" t="s">
        <v>424</v>
      </c>
      <c r="E235" s="6" t="s">
        <v>429</v>
      </c>
      <c r="F235" s="6" t="s">
        <v>360</v>
      </c>
      <c r="G235" s="6">
        <v>10</v>
      </c>
      <c r="H235" s="39"/>
      <c r="I235" s="39"/>
      <c r="J235" s="39"/>
      <c r="K235" s="39"/>
      <c r="L235" s="39">
        <f t="shared" si="6"/>
        <v>0</v>
      </c>
      <c r="M235" s="6"/>
      <c r="N235" s="42" t="s">
        <v>518</v>
      </c>
    </row>
    <row r="236" spans="1:14" ht="46" x14ac:dyDescent="0.25">
      <c r="A236">
        <f t="shared" si="7"/>
        <v>52</v>
      </c>
      <c r="B236" s="41" t="s">
        <v>358</v>
      </c>
      <c r="C236" s="2" t="s">
        <v>359</v>
      </c>
      <c r="D236" s="6" t="s">
        <v>424</v>
      </c>
      <c r="E236" s="6" t="s">
        <v>429</v>
      </c>
      <c r="F236" s="6" t="s">
        <v>361</v>
      </c>
      <c r="G236" s="6" t="s">
        <v>23</v>
      </c>
      <c r="H236" s="39"/>
      <c r="I236" s="39"/>
      <c r="J236" s="39"/>
      <c r="K236" s="39"/>
      <c r="L236" s="39">
        <f t="shared" si="6"/>
        <v>0</v>
      </c>
      <c r="M236" s="6"/>
      <c r="N236" s="42" t="s">
        <v>518</v>
      </c>
    </row>
    <row r="237" spans="1:14" ht="46" x14ac:dyDescent="0.25">
      <c r="A237">
        <f t="shared" si="7"/>
        <v>52</v>
      </c>
      <c r="B237" s="41" t="s">
        <v>358</v>
      </c>
      <c r="C237" s="2" t="s">
        <v>359</v>
      </c>
      <c r="D237" s="6" t="s">
        <v>424</v>
      </c>
      <c r="E237" s="6" t="s">
        <v>429</v>
      </c>
      <c r="F237" s="6" t="s">
        <v>363</v>
      </c>
      <c r="G237" s="6" t="s">
        <v>18</v>
      </c>
      <c r="H237" s="39"/>
      <c r="I237" s="39"/>
      <c r="J237" s="39"/>
      <c r="K237" s="39"/>
      <c r="L237" s="39">
        <f t="shared" si="6"/>
        <v>0</v>
      </c>
      <c r="M237" s="6"/>
      <c r="N237" s="42" t="s">
        <v>518</v>
      </c>
    </row>
    <row r="238" spans="1:14" ht="46" x14ac:dyDescent="0.25">
      <c r="A238">
        <f t="shared" si="7"/>
        <v>52</v>
      </c>
      <c r="B238" s="41" t="s">
        <v>358</v>
      </c>
      <c r="C238" s="2" t="s">
        <v>359</v>
      </c>
      <c r="D238" s="6" t="s">
        <v>424</v>
      </c>
      <c r="E238" s="6" t="s">
        <v>429</v>
      </c>
      <c r="F238" s="6" t="s">
        <v>365</v>
      </c>
      <c r="G238" s="6" t="s">
        <v>23</v>
      </c>
      <c r="H238" s="39"/>
      <c r="I238" s="39"/>
      <c r="J238" s="39"/>
      <c r="K238" s="39"/>
      <c r="L238" s="39">
        <f t="shared" si="6"/>
        <v>0</v>
      </c>
      <c r="M238" s="6"/>
      <c r="N238" s="42" t="s">
        <v>518</v>
      </c>
    </row>
    <row r="239" spans="1:14" ht="46" x14ac:dyDescent="0.25">
      <c r="A239">
        <f t="shared" si="7"/>
        <v>52</v>
      </c>
      <c r="B239" s="41" t="s">
        <v>358</v>
      </c>
      <c r="C239" s="2" t="s">
        <v>359</v>
      </c>
      <c r="D239" s="6" t="s">
        <v>424</v>
      </c>
      <c r="E239" s="6" t="s">
        <v>429</v>
      </c>
      <c r="F239" s="6" t="s">
        <v>366</v>
      </c>
      <c r="G239" s="6" t="s">
        <v>18</v>
      </c>
      <c r="H239" s="39"/>
      <c r="I239" s="39"/>
      <c r="J239" s="39"/>
      <c r="K239" s="39"/>
      <c r="L239" s="39">
        <f t="shared" si="6"/>
        <v>0</v>
      </c>
      <c r="M239" s="6"/>
      <c r="N239" s="42" t="s">
        <v>518</v>
      </c>
    </row>
    <row r="240" spans="1:14" ht="46" x14ac:dyDescent="0.25">
      <c r="A240">
        <f t="shared" si="7"/>
        <v>52</v>
      </c>
      <c r="B240" s="41" t="s">
        <v>358</v>
      </c>
      <c r="C240" s="2" t="s">
        <v>359</v>
      </c>
      <c r="D240" s="6" t="s">
        <v>424</v>
      </c>
      <c r="E240" s="6" t="s">
        <v>429</v>
      </c>
      <c r="F240" s="6" t="s">
        <v>367</v>
      </c>
      <c r="G240" s="6" t="s">
        <v>18</v>
      </c>
      <c r="H240" s="39"/>
      <c r="I240" s="39"/>
      <c r="J240" s="39"/>
      <c r="K240" s="39"/>
      <c r="L240" s="39">
        <f t="shared" si="6"/>
        <v>0</v>
      </c>
      <c r="M240" s="6"/>
      <c r="N240" s="42" t="s">
        <v>518</v>
      </c>
    </row>
    <row r="241" spans="1:14" ht="46" x14ac:dyDescent="0.25">
      <c r="A241">
        <f t="shared" si="7"/>
        <v>52</v>
      </c>
      <c r="B241" s="41" t="s">
        <v>358</v>
      </c>
      <c r="C241" s="2" t="s">
        <v>359</v>
      </c>
      <c r="D241" s="6" t="s">
        <v>424</v>
      </c>
      <c r="E241" s="6" t="s">
        <v>429</v>
      </c>
      <c r="F241" s="6" t="s">
        <v>364</v>
      </c>
      <c r="G241" s="6" t="s">
        <v>18</v>
      </c>
      <c r="H241" s="39"/>
      <c r="I241" s="39"/>
      <c r="J241" s="39"/>
      <c r="K241" s="39"/>
      <c r="L241" s="39">
        <f t="shared" si="6"/>
        <v>0</v>
      </c>
      <c r="M241" s="6"/>
      <c r="N241" s="42" t="s">
        <v>518</v>
      </c>
    </row>
    <row r="242" spans="1:14" ht="46" x14ac:dyDescent="0.25">
      <c r="A242">
        <f t="shared" si="7"/>
        <v>52</v>
      </c>
      <c r="B242" s="41" t="s">
        <v>358</v>
      </c>
      <c r="C242" s="2" t="s">
        <v>359</v>
      </c>
      <c r="D242" s="6" t="s">
        <v>424</v>
      </c>
      <c r="E242" s="6" t="s">
        <v>429</v>
      </c>
      <c r="F242" s="6" t="s">
        <v>368</v>
      </c>
      <c r="G242" s="6" t="s">
        <v>156</v>
      </c>
      <c r="H242" s="39"/>
      <c r="I242" s="39"/>
      <c r="J242" s="39"/>
      <c r="K242" s="39"/>
      <c r="L242" s="39">
        <f t="shared" si="6"/>
        <v>0</v>
      </c>
      <c r="M242" s="6"/>
      <c r="N242" s="42" t="s">
        <v>518</v>
      </c>
    </row>
    <row r="243" spans="1:14" ht="46" x14ac:dyDescent="0.25">
      <c r="A243">
        <f t="shared" si="7"/>
        <v>52</v>
      </c>
      <c r="B243" s="41" t="s">
        <v>358</v>
      </c>
      <c r="C243" s="2" t="s">
        <v>359</v>
      </c>
      <c r="D243" s="6" t="s">
        <v>424</v>
      </c>
      <c r="E243" s="6" t="s">
        <v>429</v>
      </c>
      <c r="F243" s="6" t="s">
        <v>370</v>
      </c>
      <c r="G243" s="6" t="s">
        <v>85</v>
      </c>
      <c r="H243" s="39"/>
      <c r="I243" s="39"/>
      <c r="J243" s="39"/>
      <c r="K243" s="39"/>
      <c r="L243" s="39">
        <f t="shared" si="6"/>
        <v>0</v>
      </c>
      <c r="M243" s="6"/>
      <c r="N243" s="42" t="s">
        <v>518</v>
      </c>
    </row>
    <row r="244" spans="1:14" ht="46" x14ac:dyDescent="0.25">
      <c r="A244">
        <f t="shared" si="7"/>
        <v>52</v>
      </c>
      <c r="B244" s="41" t="s">
        <v>358</v>
      </c>
      <c r="C244" s="2" t="s">
        <v>359</v>
      </c>
      <c r="D244" s="6" t="s">
        <v>424</v>
      </c>
      <c r="E244" s="6" t="s">
        <v>429</v>
      </c>
      <c r="F244" s="6" t="s">
        <v>369</v>
      </c>
      <c r="G244" s="6" t="s">
        <v>85</v>
      </c>
      <c r="H244" s="39"/>
      <c r="I244" s="39"/>
      <c r="J244" s="39"/>
      <c r="K244" s="39"/>
      <c r="L244" s="39">
        <f t="shared" si="6"/>
        <v>0</v>
      </c>
      <c r="M244" s="6"/>
      <c r="N244" s="42" t="s">
        <v>518</v>
      </c>
    </row>
    <row r="245" spans="1:14" ht="46" x14ac:dyDescent="0.25">
      <c r="A245">
        <f t="shared" si="7"/>
        <v>52</v>
      </c>
      <c r="B245" s="41" t="s">
        <v>358</v>
      </c>
      <c r="C245" s="2" t="s">
        <v>359</v>
      </c>
      <c r="D245" s="6" t="s">
        <v>424</v>
      </c>
      <c r="E245" s="6" t="s">
        <v>429</v>
      </c>
      <c r="F245" s="6" t="s">
        <v>371</v>
      </c>
      <c r="G245" s="6" t="s">
        <v>372</v>
      </c>
      <c r="H245" s="39"/>
      <c r="I245" s="39"/>
      <c r="J245" s="39"/>
      <c r="K245" s="39"/>
      <c r="L245" s="39">
        <f t="shared" si="6"/>
        <v>0</v>
      </c>
      <c r="M245" s="6"/>
      <c r="N245" s="42" t="s">
        <v>518</v>
      </c>
    </row>
    <row r="246" spans="1:14" ht="46" x14ac:dyDescent="0.25">
      <c r="A246">
        <f t="shared" si="7"/>
        <v>52</v>
      </c>
      <c r="B246" s="41" t="s">
        <v>358</v>
      </c>
      <c r="C246" s="2" t="s">
        <v>359</v>
      </c>
      <c r="D246" s="6" t="s">
        <v>424</v>
      </c>
      <c r="E246" s="6" t="s">
        <v>429</v>
      </c>
      <c r="F246" s="6" t="s">
        <v>373</v>
      </c>
      <c r="G246" s="6" t="s">
        <v>85</v>
      </c>
      <c r="H246" s="39"/>
      <c r="I246" s="39"/>
      <c r="J246" s="39"/>
      <c r="K246" s="39"/>
      <c r="L246" s="39">
        <f t="shared" si="6"/>
        <v>0</v>
      </c>
      <c r="M246" s="6"/>
      <c r="N246" s="42" t="s">
        <v>518</v>
      </c>
    </row>
    <row r="247" spans="1:14" ht="46" x14ac:dyDescent="0.25">
      <c r="A247">
        <f t="shared" si="7"/>
        <v>52</v>
      </c>
      <c r="B247" s="41" t="s">
        <v>358</v>
      </c>
      <c r="C247" s="2" t="s">
        <v>359</v>
      </c>
      <c r="D247" s="6" t="s">
        <v>424</v>
      </c>
      <c r="E247" s="6" t="s">
        <v>429</v>
      </c>
      <c r="F247" s="6" t="s">
        <v>374</v>
      </c>
      <c r="G247" s="6" t="s">
        <v>375</v>
      </c>
      <c r="H247" s="39"/>
      <c r="I247" s="39"/>
      <c r="J247" s="39"/>
      <c r="K247" s="39"/>
      <c r="L247" s="39">
        <f t="shared" si="6"/>
        <v>0</v>
      </c>
      <c r="M247" s="6"/>
      <c r="N247" s="42" t="s">
        <v>518</v>
      </c>
    </row>
    <row r="248" spans="1:14" ht="46" x14ac:dyDescent="0.25">
      <c r="A248">
        <f t="shared" si="7"/>
        <v>52</v>
      </c>
      <c r="B248" s="41" t="s">
        <v>358</v>
      </c>
      <c r="C248" s="2" t="s">
        <v>359</v>
      </c>
      <c r="D248" s="6" t="s">
        <v>424</v>
      </c>
      <c r="E248" s="6" t="s">
        <v>429</v>
      </c>
      <c r="F248" s="6" t="s">
        <v>376</v>
      </c>
      <c r="G248" s="6" t="s">
        <v>23</v>
      </c>
      <c r="H248" s="39"/>
      <c r="I248" s="39"/>
      <c r="J248" s="39"/>
      <c r="K248" s="39"/>
      <c r="L248" s="39">
        <f t="shared" si="6"/>
        <v>0</v>
      </c>
      <c r="M248" s="6"/>
      <c r="N248" s="42" t="s">
        <v>518</v>
      </c>
    </row>
    <row r="249" spans="1:14" ht="46" x14ac:dyDescent="0.25">
      <c r="A249">
        <f t="shared" si="7"/>
        <v>52</v>
      </c>
      <c r="B249" s="41" t="s">
        <v>358</v>
      </c>
      <c r="C249" s="2" t="s">
        <v>359</v>
      </c>
      <c r="D249" s="6" t="s">
        <v>424</v>
      </c>
      <c r="E249" s="6" t="s">
        <v>429</v>
      </c>
      <c r="F249" s="6" t="s">
        <v>381</v>
      </c>
      <c r="G249" s="6" t="s">
        <v>18</v>
      </c>
      <c r="H249" s="39"/>
      <c r="I249" s="39"/>
      <c r="J249" s="39"/>
      <c r="K249" s="39"/>
      <c r="L249" s="39">
        <f t="shared" si="6"/>
        <v>0</v>
      </c>
      <c r="M249" s="6"/>
      <c r="N249" s="42" t="s">
        <v>518</v>
      </c>
    </row>
    <row r="250" spans="1:14" ht="46" x14ac:dyDescent="0.25">
      <c r="A250">
        <f t="shared" si="7"/>
        <v>52</v>
      </c>
      <c r="B250" s="41" t="s">
        <v>358</v>
      </c>
      <c r="C250" s="2" t="s">
        <v>359</v>
      </c>
      <c r="D250" s="6" t="s">
        <v>424</v>
      </c>
      <c r="E250" s="6" t="s">
        <v>429</v>
      </c>
      <c r="F250" s="6" t="s">
        <v>382</v>
      </c>
      <c r="G250" s="6" t="s">
        <v>18</v>
      </c>
      <c r="H250" s="39"/>
      <c r="I250" s="39"/>
      <c r="J250" s="39"/>
      <c r="K250" s="39"/>
      <c r="L250" s="39">
        <f t="shared" si="6"/>
        <v>0</v>
      </c>
      <c r="M250" s="6"/>
      <c r="N250" s="42" t="s">
        <v>518</v>
      </c>
    </row>
    <row r="251" spans="1:14" ht="46" x14ac:dyDescent="0.25">
      <c r="A251">
        <f t="shared" si="7"/>
        <v>52</v>
      </c>
      <c r="B251" s="41" t="s">
        <v>358</v>
      </c>
      <c r="C251" s="2" t="s">
        <v>359</v>
      </c>
      <c r="D251" s="6" t="s">
        <v>424</v>
      </c>
      <c r="E251" s="6" t="s">
        <v>429</v>
      </c>
      <c r="F251" s="6" t="s">
        <v>377</v>
      </c>
      <c r="G251" s="6" t="s">
        <v>23</v>
      </c>
      <c r="H251" s="39"/>
      <c r="I251" s="39"/>
      <c r="J251" s="39"/>
      <c r="K251" s="39"/>
      <c r="L251" s="39">
        <f t="shared" si="6"/>
        <v>0</v>
      </c>
      <c r="M251" s="6"/>
      <c r="N251" s="42" t="s">
        <v>518</v>
      </c>
    </row>
    <row r="252" spans="1:14" ht="46" x14ac:dyDescent="0.25">
      <c r="A252">
        <f t="shared" si="7"/>
        <v>52</v>
      </c>
      <c r="B252" s="41" t="s">
        <v>358</v>
      </c>
      <c r="C252" s="2" t="s">
        <v>359</v>
      </c>
      <c r="D252" s="6" t="s">
        <v>424</v>
      </c>
      <c r="E252" s="6" t="s">
        <v>429</v>
      </c>
      <c r="F252" s="6" t="s">
        <v>378</v>
      </c>
      <c r="G252" s="6" t="s">
        <v>379</v>
      </c>
      <c r="H252" s="39"/>
      <c r="I252" s="39"/>
      <c r="J252" s="39"/>
      <c r="K252" s="39"/>
      <c r="L252" s="39">
        <f t="shared" si="6"/>
        <v>0</v>
      </c>
      <c r="M252" s="6"/>
      <c r="N252" s="42" t="s">
        <v>518</v>
      </c>
    </row>
    <row r="253" spans="1:14" ht="46" x14ac:dyDescent="0.25">
      <c r="A253">
        <f t="shared" si="7"/>
        <v>52</v>
      </c>
      <c r="B253" s="41" t="s">
        <v>358</v>
      </c>
      <c r="C253" s="2" t="s">
        <v>359</v>
      </c>
      <c r="D253" s="6" t="s">
        <v>424</v>
      </c>
      <c r="E253" s="6" t="s">
        <v>429</v>
      </c>
      <c r="F253" s="6" t="s">
        <v>380</v>
      </c>
      <c r="G253" s="6" t="s">
        <v>379</v>
      </c>
      <c r="H253" s="39"/>
      <c r="I253" s="39"/>
      <c r="J253" s="39"/>
      <c r="K253" s="39"/>
      <c r="L253" s="39">
        <f t="shared" si="6"/>
        <v>0</v>
      </c>
      <c r="M253" s="6"/>
      <c r="N253" s="42" t="s">
        <v>518</v>
      </c>
    </row>
    <row r="254" spans="1:14" ht="46" x14ac:dyDescent="0.25">
      <c r="A254">
        <f t="shared" si="7"/>
        <v>53</v>
      </c>
      <c r="B254" s="41" t="s">
        <v>383</v>
      </c>
      <c r="C254" s="2" t="s">
        <v>384</v>
      </c>
      <c r="D254" s="6" t="s">
        <v>424</v>
      </c>
      <c r="E254" s="6" t="s">
        <v>429</v>
      </c>
      <c r="F254" s="6" t="s">
        <v>385</v>
      </c>
      <c r="G254" s="6" t="s">
        <v>23</v>
      </c>
      <c r="H254" s="39"/>
      <c r="I254" s="39"/>
      <c r="J254" s="39"/>
      <c r="K254" s="39"/>
      <c r="L254" s="39">
        <f t="shared" si="6"/>
        <v>0</v>
      </c>
      <c r="M254" s="6"/>
      <c r="N254" s="42" t="s">
        <v>518</v>
      </c>
    </row>
    <row r="255" spans="1:14" ht="46" x14ac:dyDescent="0.25">
      <c r="A255">
        <f t="shared" si="7"/>
        <v>54</v>
      </c>
      <c r="B255" s="41" t="s">
        <v>386</v>
      </c>
      <c r="C255" s="2" t="s">
        <v>387</v>
      </c>
      <c r="D255" s="6" t="s">
        <v>424</v>
      </c>
      <c r="E255" s="6" t="s">
        <v>429</v>
      </c>
      <c r="F255" s="6" t="s">
        <v>377</v>
      </c>
      <c r="G255" s="6" t="s">
        <v>23</v>
      </c>
      <c r="H255" s="39"/>
      <c r="I255" s="39"/>
      <c r="J255" s="39"/>
      <c r="K255" s="39"/>
      <c r="L255" s="39">
        <f t="shared" si="6"/>
        <v>0</v>
      </c>
      <c r="M255" s="6"/>
      <c r="N255" s="42" t="s">
        <v>518</v>
      </c>
    </row>
    <row r="256" spans="1:14" ht="46" x14ac:dyDescent="0.25">
      <c r="A256">
        <f t="shared" si="7"/>
        <v>54</v>
      </c>
      <c r="B256" s="41" t="s">
        <v>386</v>
      </c>
      <c r="C256" s="2" t="s">
        <v>387</v>
      </c>
      <c r="D256" s="6" t="s">
        <v>424</v>
      </c>
      <c r="E256" s="6" t="s">
        <v>429</v>
      </c>
      <c r="F256" s="6" t="s">
        <v>388</v>
      </c>
      <c r="G256" s="6" t="s">
        <v>389</v>
      </c>
      <c r="H256" s="39"/>
      <c r="I256" s="39"/>
      <c r="J256" s="39"/>
      <c r="K256" s="39"/>
      <c r="L256" s="39">
        <f t="shared" si="6"/>
        <v>0</v>
      </c>
      <c r="M256" s="6"/>
      <c r="N256" s="42" t="s">
        <v>518</v>
      </c>
    </row>
    <row r="257" spans="1:14" ht="57.5" x14ac:dyDescent="0.25">
      <c r="A257">
        <f t="shared" si="7"/>
        <v>55</v>
      </c>
      <c r="B257" s="41" t="s">
        <v>390</v>
      </c>
      <c r="C257" s="2" t="s">
        <v>391</v>
      </c>
      <c r="D257" s="6" t="s">
        <v>424</v>
      </c>
      <c r="E257" s="6" t="s">
        <v>472</v>
      </c>
      <c r="F257" s="6" t="s">
        <v>396</v>
      </c>
      <c r="G257" s="6" t="s">
        <v>23</v>
      </c>
      <c r="H257" s="39"/>
      <c r="I257" s="39"/>
      <c r="J257" s="39"/>
      <c r="K257" s="39"/>
      <c r="L257" s="39">
        <f t="shared" si="6"/>
        <v>0</v>
      </c>
      <c r="M257" s="6"/>
      <c r="N257" s="42" t="s">
        <v>518</v>
      </c>
    </row>
    <row r="258" spans="1:14" ht="69" x14ac:dyDescent="0.25">
      <c r="A258">
        <f t="shared" si="7"/>
        <v>55</v>
      </c>
      <c r="B258" s="41" t="s">
        <v>390</v>
      </c>
      <c r="C258" s="2" t="s">
        <v>391</v>
      </c>
      <c r="D258" s="6" t="s">
        <v>424</v>
      </c>
      <c r="E258" s="6" t="s">
        <v>471</v>
      </c>
      <c r="F258" s="6" t="s">
        <v>392</v>
      </c>
      <c r="G258" s="6" t="s">
        <v>487</v>
      </c>
      <c r="H258" s="39"/>
      <c r="I258" s="39"/>
      <c r="J258" s="39"/>
      <c r="K258" s="39"/>
      <c r="L258" s="39">
        <f t="shared" si="6"/>
        <v>0</v>
      </c>
      <c r="M258" s="6"/>
      <c r="N258" s="42" t="s">
        <v>518</v>
      </c>
    </row>
    <row r="259" spans="1:14" ht="69" x14ac:dyDescent="0.25">
      <c r="A259">
        <f t="shared" si="7"/>
        <v>55</v>
      </c>
      <c r="B259" s="41" t="s">
        <v>390</v>
      </c>
      <c r="C259" s="2" t="s">
        <v>391</v>
      </c>
      <c r="D259" s="6" t="s">
        <v>424</v>
      </c>
      <c r="E259" s="6" t="s">
        <v>471</v>
      </c>
      <c r="F259" s="6" t="s">
        <v>393</v>
      </c>
      <c r="G259" s="6" t="s">
        <v>23</v>
      </c>
      <c r="H259" s="39"/>
      <c r="I259" s="39"/>
      <c r="J259" s="39"/>
      <c r="K259" s="39"/>
      <c r="L259" s="39">
        <f t="shared" si="6"/>
        <v>0</v>
      </c>
      <c r="M259" s="6"/>
      <c r="N259" s="42" t="s">
        <v>518</v>
      </c>
    </row>
    <row r="260" spans="1:14" ht="69" x14ac:dyDescent="0.25">
      <c r="A260">
        <f t="shared" si="7"/>
        <v>55</v>
      </c>
      <c r="B260" s="41" t="s">
        <v>390</v>
      </c>
      <c r="C260" s="2" t="s">
        <v>391</v>
      </c>
      <c r="D260" s="6" t="s">
        <v>424</v>
      </c>
      <c r="E260" s="6" t="s">
        <v>471</v>
      </c>
      <c r="F260" s="6" t="s">
        <v>394</v>
      </c>
      <c r="G260" s="6" t="s">
        <v>395</v>
      </c>
      <c r="H260" s="39"/>
      <c r="I260" s="39"/>
      <c r="J260" s="39"/>
      <c r="K260" s="39"/>
      <c r="L260" s="39">
        <f t="shared" si="6"/>
        <v>0</v>
      </c>
      <c r="M260" s="6"/>
      <c r="N260" s="42" t="s">
        <v>518</v>
      </c>
    </row>
    <row r="261" spans="1:14" ht="69" x14ac:dyDescent="0.25">
      <c r="A261">
        <f t="shared" si="7"/>
        <v>55</v>
      </c>
      <c r="B261" s="41" t="s">
        <v>390</v>
      </c>
      <c r="C261" s="2" t="s">
        <v>391</v>
      </c>
      <c r="D261" s="6" t="s">
        <v>424</v>
      </c>
      <c r="E261" s="6" t="s">
        <v>478</v>
      </c>
      <c r="F261" s="6" t="s">
        <v>407</v>
      </c>
      <c r="G261" s="6" t="s">
        <v>18</v>
      </c>
      <c r="H261" s="39"/>
      <c r="I261" s="39"/>
      <c r="J261" s="39"/>
      <c r="K261" s="39"/>
      <c r="L261" s="39">
        <f t="shared" si="6"/>
        <v>0</v>
      </c>
      <c r="M261" s="6"/>
      <c r="N261" s="42" t="s">
        <v>518</v>
      </c>
    </row>
    <row r="262" spans="1:14" ht="69" x14ac:dyDescent="0.25">
      <c r="A262">
        <f t="shared" si="7"/>
        <v>55</v>
      </c>
      <c r="B262" s="41" t="s">
        <v>390</v>
      </c>
      <c r="C262" s="2" t="s">
        <v>391</v>
      </c>
      <c r="D262" s="6" t="s">
        <v>424</v>
      </c>
      <c r="E262" s="6" t="s">
        <v>478</v>
      </c>
      <c r="F262" s="6" t="s">
        <v>408</v>
      </c>
      <c r="G262" s="6" t="s">
        <v>18</v>
      </c>
      <c r="H262" s="39"/>
      <c r="I262" s="39"/>
      <c r="J262" s="39"/>
      <c r="K262" s="39"/>
      <c r="L262" s="39">
        <f t="shared" si="6"/>
        <v>0</v>
      </c>
      <c r="M262" s="6"/>
      <c r="N262" s="42" t="s">
        <v>518</v>
      </c>
    </row>
    <row r="263" spans="1:14" ht="69" x14ac:dyDescent="0.25">
      <c r="A263">
        <f t="shared" si="7"/>
        <v>55</v>
      </c>
      <c r="B263" s="41" t="s">
        <v>390</v>
      </c>
      <c r="C263" s="2" t="s">
        <v>391</v>
      </c>
      <c r="D263" s="6" t="s">
        <v>424</v>
      </c>
      <c r="E263" s="6" t="s">
        <v>476</v>
      </c>
      <c r="F263" s="6" t="s">
        <v>404</v>
      </c>
      <c r="G263" s="6" t="s">
        <v>23</v>
      </c>
      <c r="H263" s="39"/>
      <c r="I263" s="39"/>
      <c r="J263" s="39"/>
      <c r="K263" s="39"/>
      <c r="L263" s="39">
        <f t="shared" ref="L263:L326" si="8">(I263+J263+K263)*H263</f>
        <v>0</v>
      </c>
      <c r="M263" s="6"/>
      <c r="N263" s="42" t="s">
        <v>518</v>
      </c>
    </row>
    <row r="264" spans="1:14" ht="34.5" x14ac:dyDescent="0.25">
      <c r="A264">
        <f t="shared" ref="A264:A307" si="9">IF(B264=B263,A263,A263+1)</f>
        <v>55</v>
      </c>
      <c r="B264" s="41" t="s">
        <v>390</v>
      </c>
      <c r="C264" s="2" t="s">
        <v>391</v>
      </c>
      <c r="D264" s="6" t="s">
        <v>424</v>
      </c>
      <c r="E264" s="6" t="s">
        <v>477</v>
      </c>
      <c r="F264" s="6" t="s">
        <v>405</v>
      </c>
      <c r="G264" s="6" t="s">
        <v>18</v>
      </c>
      <c r="H264" s="39"/>
      <c r="I264" s="39"/>
      <c r="J264" s="39"/>
      <c r="K264" s="39"/>
      <c r="L264" s="39">
        <f t="shared" si="8"/>
        <v>0</v>
      </c>
      <c r="M264" s="6"/>
      <c r="N264" s="42" t="s">
        <v>518</v>
      </c>
    </row>
    <row r="265" spans="1:14" ht="34.5" x14ac:dyDescent="0.25">
      <c r="A265">
        <f t="shared" si="9"/>
        <v>55</v>
      </c>
      <c r="B265" s="41" t="s">
        <v>390</v>
      </c>
      <c r="C265" s="2" t="s">
        <v>391</v>
      </c>
      <c r="D265" s="6" t="s">
        <v>424</v>
      </c>
      <c r="E265" s="6" t="s">
        <v>477</v>
      </c>
      <c r="F265" s="6" t="s">
        <v>406</v>
      </c>
      <c r="G265" s="6" t="s">
        <v>18</v>
      </c>
      <c r="H265" s="39"/>
      <c r="I265" s="39"/>
      <c r="J265" s="39"/>
      <c r="K265" s="39"/>
      <c r="L265" s="39">
        <f t="shared" si="8"/>
        <v>0</v>
      </c>
      <c r="M265" s="6"/>
      <c r="N265" s="42" t="s">
        <v>518</v>
      </c>
    </row>
    <row r="266" spans="1:14" ht="80.5" x14ac:dyDescent="0.25">
      <c r="A266">
        <f t="shared" si="9"/>
        <v>55</v>
      </c>
      <c r="B266" s="41" t="s">
        <v>390</v>
      </c>
      <c r="C266" s="2" t="s">
        <v>391</v>
      </c>
      <c r="D266" s="6" t="s">
        <v>424</v>
      </c>
      <c r="E266" s="6" t="s">
        <v>474</v>
      </c>
      <c r="F266" s="6" t="s">
        <v>400</v>
      </c>
      <c r="G266" s="6" t="s">
        <v>23</v>
      </c>
      <c r="H266" s="39"/>
      <c r="I266" s="39"/>
      <c r="J266" s="39"/>
      <c r="K266" s="39"/>
      <c r="L266" s="39">
        <f t="shared" si="8"/>
        <v>0</v>
      </c>
      <c r="M266" s="6"/>
      <c r="N266" s="42" t="s">
        <v>518</v>
      </c>
    </row>
    <row r="267" spans="1:14" ht="80.5" x14ac:dyDescent="0.25">
      <c r="A267">
        <f t="shared" si="9"/>
        <v>55</v>
      </c>
      <c r="B267" s="41" t="s">
        <v>390</v>
      </c>
      <c r="C267" s="2" t="s">
        <v>391</v>
      </c>
      <c r="D267" s="6" t="s">
        <v>424</v>
      </c>
      <c r="E267" s="6" t="s">
        <v>474</v>
      </c>
      <c r="F267" s="6" t="s">
        <v>401</v>
      </c>
      <c r="G267" s="6" t="s">
        <v>23</v>
      </c>
      <c r="H267" s="39"/>
      <c r="I267" s="39"/>
      <c r="J267" s="39"/>
      <c r="K267" s="39"/>
      <c r="L267" s="39">
        <f t="shared" si="8"/>
        <v>0</v>
      </c>
      <c r="M267" s="6"/>
      <c r="N267" s="42" t="s">
        <v>518</v>
      </c>
    </row>
    <row r="268" spans="1:14" ht="80.5" x14ac:dyDescent="0.25">
      <c r="A268">
        <f t="shared" si="9"/>
        <v>55</v>
      </c>
      <c r="B268" s="41" t="s">
        <v>390</v>
      </c>
      <c r="C268" s="2" t="s">
        <v>391</v>
      </c>
      <c r="D268" s="6" t="s">
        <v>424</v>
      </c>
      <c r="E268" s="6" t="s">
        <v>474</v>
      </c>
      <c r="F268" s="6" t="s">
        <v>402</v>
      </c>
      <c r="G268" s="6" t="s">
        <v>23</v>
      </c>
      <c r="H268" s="39"/>
      <c r="I268" s="39"/>
      <c r="J268" s="39"/>
      <c r="K268" s="39"/>
      <c r="L268" s="39">
        <f t="shared" si="8"/>
        <v>0</v>
      </c>
      <c r="M268" s="6"/>
      <c r="N268" s="42" t="s">
        <v>518</v>
      </c>
    </row>
    <row r="269" spans="1:14" ht="69" x14ac:dyDescent="0.25">
      <c r="A269">
        <f t="shared" si="9"/>
        <v>55</v>
      </c>
      <c r="B269" s="41" t="s">
        <v>390</v>
      </c>
      <c r="C269" s="2" t="s">
        <v>391</v>
      </c>
      <c r="D269" s="6" t="s">
        <v>424</v>
      </c>
      <c r="E269" s="6" t="s">
        <v>475</v>
      </c>
      <c r="F269" s="6" t="s">
        <v>403</v>
      </c>
      <c r="G269" s="6" t="s">
        <v>23</v>
      </c>
      <c r="H269" s="39"/>
      <c r="I269" s="39"/>
      <c r="J269" s="39"/>
      <c r="K269" s="39"/>
      <c r="L269" s="39">
        <f t="shared" si="8"/>
        <v>0</v>
      </c>
      <c r="M269" s="6"/>
      <c r="N269" s="42" t="s">
        <v>518</v>
      </c>
    </row>
    <row r="270" spans="1:14" ht="69" x14ac:dyDescent="0.25">
      <c r="A270">
        <f t="shared" si="9"/>
        <v>55</v>
      </c>
      <c r="B270" s="41" t="s">
        <v>390</v>
      </c>
      <c r="C270" s="2" t="s">
        <v>391</v>
      </c>
      <c r="D270" s="6" t="s">
        <v>424</v>
      </c>
      <c r="E270" s="6" t="s">
        <v>473</v>
      </c>
      <c r="F270" s="6" t="s">
        <v>397</v>
      </c>
      <c r="G270" s="6" t="s">
        <v>597</v>
      </c>
      <c r="H270" s="39"/>
      <c r="I270" s="39"/>
      <c r="J270" s="39"/>
      <c r="K270" s="39"/>
      <c r="L270" s="39">
        <f t="shared" si="8"/>
        <v>0</v>
      </c>
      <c r="M270" s="6"/>
      <c r="N270" s="42" t="s">
        <v>521</v>
      </c>
    </row>
    <row r="271" spans="1:14" ht="69" x14ac:dyDescent="0.25">
      <c r="A271">
        <f t="shared" si="9"/>
        <v>55</v>
      </c>
      <c r="B271" s="41" t="s">
        <v>390</v>
      </c>
      <c r="C271" s="2" t="s">
        <v>391</v>
      </c>
      <c r="D271" s="6" t="s">
        <v>424</v>
      </c>
      <c r="E271" s="6" t="s">
        <v>473</v>
      </c>
      <c r="F271" s="6" t="s">
        <v>398</v>
      </c>
      <c r="G271" s="6" t="s">
        <v>597</v>
      </c>
      <c r="H271" s="39"/>
      <c r="I271" s="39"/>
      <c r="J271" s="39"/>
      <c r="K271" s="39"/>
      <c r="L271" s="39">
        <f t="shared" si="8"/>
        <v>0</v>
      </c>
      <c r="M271" s="6"/>
      <c r="N271" s="42" t="s">
        <v>521</v>
      </c>
    </row>
    <row r="272" spans="1:14" ht="69" x14ac:dyDescent="0.25">
      <c r="A272">
        <f t="shared" si="9"/>
        <v>55</v>
      </c>
      <c r="B272" s="41" t="s">
        <v>390</v>
      </c>
      <c r="C272" s="2" t="s">
        <v>391</v>
      </c>
      <c r="D272" s="6" t="s">
        <v>424</v>
      </c>
      <c r="E272" s="6" t="s">
        <v>473</v>
      </c>
      <c r="F272" s="6" t="s">
        <v>399</v>
      </c>
      <c r="G272" s="6" t="s">
        <v>23</v>
      </c>
      <c r="H272" s="39"/>
      <c r="I272" s="39"/>
      <c r="J272" s="39"/>
      <c r="K272" s="39"/>
      <c r="L272" s="39">
        <f t="shared" si="8"/>
        <v>0</v>
      </c>
      <c r="M272" s="6"/>
      <c r="N272" s="42" t="s">
        <v>518</v>
      </c>
    </row>
    <row r="273" spans="1:14" ht="46" x14ac:dyDescent="0.25">
      <c r="A273">
        <f t="shared" si="9"/>
        <v>56</v>
      </c>
      <c r="B273" s="41" t="s">
        <v>409</v>
      </c>
      <c r="C273" s="2" t="s">
        <v>410</v>
      </c>
      <c r="D273" s="6" t="s">
        <v>424</v>
      </c>
      <c r="E273" s="6" t="s">
        <v>429</v>
      </c>
      <c r="F273" s="6" t="s">
        <v>412</v>
      </c>
      <c r="G273" s="6" t="s">
        <v>18</v>
      </c>
      <c r="H273" s="39"/>
      <c r="I273" s="39"/>
      <c r="J273" s="39"/>
      <c r="K273" s="39"/>
      <c r="L273" s="39">
        <f t="shared" si="8"/>
        <v>0</v>
      </c>
      <c r="M273" s="6"/>
      <c r="N273" s="42" t="s">
        <v>518</v>
      </c>
    </row>
    <row r="274" spans="1:14" ht="46" x14ac:dyDescent="0.25">
      <c r="A274">
        <f t="shared" si="9"/>
        <v>56</v>
      </c>
      <c r="B274" s="41" t="s">
        <v>409</v>
      </c>
      <c r="C274" s="2" t="s">
        <v>410</v>
      </c>
      <c r="D274" s="6" t="s">
        <v>424</v>
      </c>
      <c r="E274" s="6" t="s">
        <v>429</v>
      </c>
      <c r="F274" s="6" t="s">
        <v>411</v>
      </c>
      <c r="G274" s="6" t="s">
        <v>18</v>
      </c>
      <c r="H274" s="39"/>
      <c r="I274" s="39"/>
      <c r="J274" s="39"/>
      <c r="K274" s="39"/>
      <c r="L274" s="39">
        <f t="shared" si="8"/>
        <v>0</v>
      </c>
      <c r="M274" s="6"/>
      <c r="N274" s="42" t="s">
        <v>518</v>
      </c>
    </row>
    <row r="275" spans="1:14" ht="46" x14ac:dyDescent="0.25">
      <c r="A275">
        <f t="shared" si="9"/>
        <v>57</v>
      </c>
      <c r="B275" s="41" t="s">
        <v>598</v>
      </c>
      <c r="C275" s="2" t="s">
        <v>22</v>
      </c>
      <c r="D275" s="6" t="s">
        <v>424</v>
      </c>
      <c r="E275" s="6" t="s">
        <v>599</v>
      </c>
      <c r="F275" s="6" t="s">
        <v>31</v>
      </c>
      <c r="G275" s="6" t="s">
        <v>23</v>
      </c>
      <c r="H275" s="39"/>
      <c r="I275" s="39"/>
      <c r="J275" s="39"/>
      <c r="K275" s="39"/>
      <c r="L275" s="39">
        <f t="shared" si="8"/>
        <v>0</v>
      </c>
      <c r="M275" s="6"/>
      <c r="N275" s="42" t="s">
        <v>521</v>
      </c>
    </row>
    <row r="276" spans="1:14" ht="23" x14ac:dyDescent="0.25">
      <c r="A276">
        <f t="shared" si="9"/>
        <v>58</v>
      </c>
      <c r="B276" s="41" t="s">
        <v>600</v>
      </c>
      <c r="C276" s="2" t="s">
        <v>38</v>
      </c>
      <c r="D276" s="6" t="s">
        <v>484</v>
      </c>
      <c r="E276" s="6"/>
      <c r="F276" s="6" t="s">
        <v>39</v>
      </c>
      <c r="G276" s="6"/>
      <c r="H276" s="39"/>
      <c r="I276" s="39"/>
      <c r="J276" s="39"/>
      <c r="K276" s="39"/>
      <c r="L276" s="39">
        <v>0</v>
      </c>
      <c r="M276" s="6"/>
      <c r="N276" s="42" t="s">
        <v>518</v>
      </c>
    </row>
    <row r="277" spans="1:14" ht="46" x14ac:dyDescent="0.25">
      <c r="A277">
        <f t="shared" si="9"/>
        <v>59</v>
      </c>
      <c r="B277" s="41" t="s">
        <v>601</v>
      </c>
      <c r="C277" s="2" t="s">
        <v>174</v>
      </c>
      <c r="D277" s="6" t="s">
        <v>424</v>
      </c>
      <c r="E277" s="6" t="s">
        <v>437</v>
      </c>
      <c r="F277" s="6" t="s">
        <v>176</v>
      </c>
      <c r="G277" s="6" t="s">
        <v>23</v>
      </c>
      <c r="H277" s="39"/>
      <c r="I277" s="39"/>
      <c r="J277" s="39"/>
      <c r="K277" s="39"/>
      <c r="L277" s="39">
        <v>0</v>
      </c>
      <c r="M277" s="6"/>
      <c r="N277" s="42" t="s">
        <v>518</v>
      </c>
    </row>
    <row r="278" spans="1:14" ht="46" x14ac:dyDescent="0.25">
      <c r="A278">
        <f t="shared" si="9"/>
        <v>59</v>
      </c>
      <c r="B278" s="41" t="s">
        <v>601</v>
      </c>
      <c r="C278" s="2" t="s">
        <v>174</v>
      </c>
      <c r="D278" s="6" t="s">
        <v>424</v>
      </c>
      <c r="E278" s="6" t="s">
        <v>437</v>
      </c>
      <c r="F278" s="6" t="s">
        <v>177</v>
      </c>
      <c r="G278" s="6" t="s">
        <v>178</v>
      </c>
      <c r="H278" s="39"/>
      <c r="I278" s="39"/>
      <c r="J278" s="39"/>
      <c r="K278" s="39"/>
      <c r="L278" s="39">
        <v>0</v>
      </c>
      <c r="M278" s="6"/>
      <c r="N278" s="42" t="s">
        <v>518</v>
      </c>
    </row>
    <row r="279" spans="1:14" ht="46" x14ac:dyDescent="0.25">
      <c r="A279">
        <f t="shared" si="9"/>
        <v>59</v>
      </c>
      <c r="B279" s="41" t="s">
        <v>601</v>
      </c>
      <c r="C279" s="2" t="s">
        <v>174</v>
      </c>
      <c r="D279" s="6" t="s">
        <v>424</v>
      </c>
      <c r="E279" s="6" t="s">
        <v>437</v>
      </c>
      <c r="F279" s="6" t="s">
        <v>179</v>
      </c>
      <c r="G279" s="6" t="s">
        <v>23</v>
      </c>
      <c r="H279" s="39"/>
      <c r="I279" s="39"/>
      <c r="J279" s="39"/>
      <c r="K279" s="39"/>
      <c r="L279" s="39">
        <v>0</v>
      </c>
      <c r="M279" s="6"/>
      <c r="N279" s="42" t="s">
        <v>518</v>
      </c>
    </row>
    <row r="280" spans="1:14" ht="46" x14ac:dyDescent="0.25">
      <c r="A280">
        <f t="shared" si="9"/>
        <v>59</v>
      </c>
      <c r="B280" s="41" t="s">
        <v>601</v>
      </c>
      <c r="C280" s="2" t="s">
        <v>174</v>
      </c>
      <c r="D280" s="6" t="s">
        <v>424</v>
      </c>
      <c r="E280" s="6" t="s">
        <v>437</v>
      </c>
      <c r="F280" s="6" t="s">
        <v>180</v>
      </c>
      <c r="G280" s="6" t="s">
        <v>23</v>
      </c>
      <c r="H280" s="39"/>
      <c r="I280" s="39"/>
      <c r="J280" s="39"/>
      <c r="K280" s="39"/>
      <c r="L280" s="39">
        <v>0</v>
      </c>
      <c r="M280" s="6"/>
      <c r="N280" s="42" t="s">
        <v>518</v>
      </c>
    </row>
    <row r="281" spans="1:14" ht="46" x14ac:dyDescent="0.25">
      <c r="A281">
        <f t="shared" si="9"/>
        <v>59</v>
      </c>
      <c r="B281" s="41" t="s">
        <v>601</v>
      </c>
      <c r="C281" s="2" t="s">
        <v>174</v>
      </c>
      <c r="D281" s="6" t="s">
        <v>424</v>
      </c>
      <c r="E281" s="6" t="s">
        <v>621</v>
      </c>
      <c r="F281" s="6" t="s">
        <v>175</v>
      </c>
      <c r="G281" s="6">
        <v>2</v>
      </c>
      <c r="H281" s="39"/>
      <c r="I281" s="39"/>
      <c r="J281" s="39"/>
      <c r="K281" s="39"/>
      <c r="L281" s="39">
        <v>0</v>
      </c>
      <c r="M281" s="6"/>
      <c r="N281" s="42" t="s">
        <v>518</v>
      </c>
    </row>
    <row r="282" spans="1:14" ht="34.5" x14ac:dyDescent="0.25">
      <c r="A282">
        <f t="shared" si="9"/>
        <v>60</v>
      </c>
      <c r="B282" s="41" t="s">
        <v>602</v>
      </c>
      <c r="C282" s="2" t="s">
        <v>603</v>
      </c>
      <c r="D282" s="6" t="s">
        <v>424</v>
      </c>
      <c r="E282" s="6" t="s">
        <v>436</v>
      </c>
      <c r="F282" s="6" t="s">
        <v>604</v>
      </c>
      <c r="G282" s="6" t="s">
        <v>18</v>
      </c>
      <c r="H282" s="39"/>
      <c r="I282" s="39"/>
      <c r="J282" s="39"/>
      <c r="K282" s="39"/>
      <c r="L282" s="39">
        <f t="shared" ref="L282:L307" si="10">(I282+J282+K282)*H282</f>
        <v>0</v>
      </c>
      <c r="M282" s="6"/>
      <c r="N282" s="42" t="s">
        <v>521</v>
      </c>
    </row>
    <row r="283" spans="1:14" ht="34.5" x14ac:dyDescent="0.25">
      <c r="A283">
        <f t="shared" si="9"/>
        <v>60</v>
      </c>
      <c r="B283" s="41" t="s">
        <v>602</v>
      </c>
      <c r="C283" s="2" t="s">
        <v>603</v>
      </c>
      <c r="D283" s="6" t="s">
        <v>424</v>
      </c>
      <c r="E283" s="6" t="s">
        <v>436</v>
      </c>
      <c r="F283" s="6" t="s">
        <v>605</v>
      </c>
      <c r="G283" s="6" t="s">
        <v>18</v>
      </c>
      <c r="H283" s="39"/>
      <c r="I283" s="39"/>
      <c r="J283" s="39"/>
      <c r="K283" s="39"/>
      <c r="L283" s="39">
        <f t="shared" si="10"/>
        <v>0</v>
      </c>
      <c r="M283" s="6"/>
      <c r="N283" s="42" t="s">
        <v>521</v>
      </c>
    </row>
    <row r="284" spans="1:14" ht="34.5" x14ac:dyDescent="0.25">
      <c r="A284">
        <f t="shared" si="9"/>
        <v>60</v>
      </c>
      <c r="B284" s="41" t="s">
        <v>602</v>
      </c>
      <c r="C284" s="2" t="s">
        <v>603</v>
      </c>
      <c r="D284" s="6" t="s">
        <v>424</v>
      </c>
      <c r="E284" s="6" t="s">
        <v>436</v>
      </c>
      <c r="F284" s="6" t="s">
        <v>606</v>
      </c>
      <c r="G284" s="6" t="s">
        <v>18</v>
      </c>
      <c r="H284" s="39"/>
      <c r="I284" s="39"/>
      <c r="J284" s="39"/>
      <c r="K284" s="39"/>
      <c r="L284" s="39">
        <f t="shared" si="10"/>
        <v>0</v>
      </c>
      <c r="M284" s="6"/>
      <c r="N284" s="42" t="s">
        <v>521</v>
      </c>
    </row>
    <row r="285" spans="1:14" ht="34.5" x14ac:dyDescent="0.25">
      <c r="A285">
        <f t="shared" si="9"/>
        <v>60</v>
      </c>
      <c r="B285" s="41" t="s">
        <v>602</v>
      </c>
      <c r="C285" s="2" t="s">
        <v>603</v>
      </c>
      <c r="D285" s="6" t="s">
        <v>424</v>
      </c>
      <c r="E285" s="6" t="s">
        <v>436</v>
      </c>
      <c r="F285" s="6" t="s">
        <v>607</v>
      </c>
      <c r="G285" s="6" t="s">
        <v>18</v>
      </c>
      <c r="H285" s="39"/>
      <c r="I285" s="39"/>
      <c r="J285" s="39"/>
      <c r="K285" s="39"/>
      <c r="L285" s="39">
        <f t="shared" si="10"/>
        <v>0</v>
      </c>
      <c r="M285" s="6"/>
      <c r="N285" s="42" t="s">
        <v>521</v>
      </c>
    </row>
    <row r="286" spans="1:14" ht="34.5" x14ac:dyDescent="0.25">
      <c r="A286">
        <f t="shared" si="9"/>
        <v>60</v>
      </c>
      <c r="B286" s="41" t="s">
        <v>602</v>
      </c>
      <c r="C286" s="2" t="s">
        <v>603</v>
      </c>
      <c r="D286" s="6" t="s">
        <v>424</v>
      </c>
      <c r="E286" s="6" t="s">
        <v>436</v>
      </c>
      <c r="F286" s="6" t="s">
        <v>608</v>
      </c>
      <c r="G286" s="6" t="s">
        <v>18</v>
      </c>
      <c r="H286" s="39"/>
      <c r="I286" s="39"/>
      <c r="J286" s="39"/>
      <c r="K286" s="39"/>
      <c r="L286" s="39">
        <f t="shared" si="10"/>
        <v>0</v>
      </c>
      <c r="M286" s="6"/>
      <c r="N286" s="42" t="s">
        <v>521</v>
      </c>
    </row>
    <row r="287" spans="1:14" ht="34.5" x14ac:dyDescent="0.25">
      <c r="A287">
        <f t="shared" si="9"/>
        <v>60</v>
      </c>
      <c r="B287" s="41" t="s">
        <v>602</v>
      </c>
      <c r="C287" s="2" t="s">
        <v>603</v>
      </c>
      <c r="D287" s="6" t="s">
        <v>424</v>
      </c>
      <c r="E287" s="6" t="s">
        <v>436</v>
      </c>
      <c r="F287" s="6" t="s">
        <v>609</v>
      </c>
      <c r="G287" s="6" t="s">
        <v>18</v>
      </c>
      <c r="H287" s="39"/>
      <c r="I287" s="39"/>
      <c r="J287" s="39"/>
      <c r="K287" s="39"/>
      <c r="L287" s="39">
        <f t="shared" si="10"/>
        <v>0</v>
      </c>
      <c r="M287" s="6"/>
      <c r="N287" s="42" t="s">
        <v>521</v>
      </c>
    </row>
    <row r="288" spans="1:14" ht="34.5" x14ac:dyDescent="0.25">
      <c r="A288">
        <f t="shared" si="9"/>
        <v>60</v>
      </c>
      <c r="B288" s="41" t="s">
        <v>602</v>
      </c>
      <c r="C288" s="2" t="s">
        <v>603</v>
      </c>
      <c r="D288" s="6" t="s">
        <v>424</v>
      </c>
      <c r="E288" s="6" t="s">
        <v>436</v>
      </c>
      <c r="F288" s="6" t="s">
        <v>610</v>
      </c>
      <c r="G288" s="6" t="s">
        <v>18</v>
      </c>
      <c r="H288" s="39"/>
      <c r="I288" s="39"/>
      <c r="J288" s="39"/>
      <c r="K288" s="39"/>
      <c r="L288" s="39">
        <f t="shared" si="10"/>
        <v>0</v>
      </c>
      <c r="M288" s="6"/>
      <c r="N288" s="42" t="s">
        <v>521</v>
      </c>
    </row>
    <row r="289" spans="1:14" ht="34.5" x14ac:dyDescent="0.25">
      <c r="A289">
        <f t="shared" si="9"/>
        <v>60</v>
      </c>
      <c r="B289" s="41" t="s">
        <v>602</v>
      </c>
      <c r="C289" s="2" t="s">
        <v>603</v>
      </c>
      <c r="D289" s="6" t="s">
        <v>424</v>
      </c>
      <c r="E289" s="6" t="s">
        <v>436</v>
      </c>
      <c r="F289" s="6" t="s">
        <v>611</v>
      </c>
      <c r="G289" s="6" t="s">
        <v>18</v>
      </c>
      <c r="H289" s="39"/>
      <c r="I289" s="39"/>
      <c r="J289" s="39"/>
      <c r="K289" s="39"/>
      <c r="L289" s="39">
        <f t="shared" si="10"/>
        <v>0</v>
      </c>
      <c r="M289" s="6"/>
      <c r="N289" s="42" t="s">
        <v>521</v>
      </c>
    </row>
    <row r="290" spans="1:14" ht="34.5" x14ac:dyDescent="0.25">
      <c r="A290">
        <f t="shared" si="9"/>
        <v>60</v>
      </c>
      <c r="B290" s="41" t="s">
        <v>602</v>
      </c>
      <c r="C290" s="2" t="s">
        <v>603</v>
      </c>
      <c r="D290" s="6" t="s">
        <v>424</v>
      </c>
      <c r="E290" s="6" t="s">
        <v>436</v>
      </c>
      <c r="F290" s="6" t="s">
        <v>612</v>
      </c>
      <c r="G290" s="6" t="s">
        <v>18</v>
      </c>
      <c r="H290" s="39"/>
      <c r="I290" s="39"/>
      <c r="J290" s="39"/>
      <c r="K290" s="39"/>
      <c r="L290" s="39">
        <f t="shared" si="10"/>
        <v>0</v>
      </c>
      <c r="M290" s="6"/>
      <c r="N290" s="42" t="s">
        <v>521</v>
      </c>
    </row>
    <row r="291" spans="1:14" ht="34.5" x14ac:dyDescent="0.25">
      <c r="A291">
        <f t="shared" si="9"/>
        <v>60</v>
      </c>
      <c r="B291" s="41" t="s">
        <v>602</v>
      </c>
      <c r="C291" s="2" t="s">
        <v>603</v>
      </c>
      <c r="D291" s="6" t="s">
        <v>424</v>
      </c>
      <c r="E291" s="6" t="s">
        <v>436</v>
      </c>
      <c r="F291" s="6" t="s">
        <v>613</v>
      </c>
      <c r="G291" s="6" t="s">
        <v>18</v>
      </c>
      <c r="H291" s="39"/>
      <c r="I291" s="39"/>
      <c r="J291" s="39"/>
      <c r="K291" s="39"/>
      <c r="L291" s="39">
        <f t="shared" si="10"/>
        <v>0</v>
      </c>
      <c r="M291" s="6"/>
      <c r="N291" s="42" t="s">
        <v>521</v>
      </c>
    </row>
    <row r="292" spans="1:14" ht="34.5" x14ac:dyDescent="0.25">
      <c r="A292">
        <f t="shared" si="9"/>
        <v>60</v>
      </c>
      <c r="B292" s="41" t="s">
        <v>602</v>
      </c>
      <c r="C292" s="2" t="s">
        <v>603</v>
      </c>
      <c r="D292" s="6" t="s">
        <v>424</v>
      </c>
      <c r="E292" s="6" t="s">
        <v>436</v>
      </c>
      <c r="F292" s="6" t="s">
        <v>614</v>
      </c>
      <c r="G292" s="6" t="s">
        <v>18</v>
      </c>
      <c r="H292" s="39"/>
      <c r="I292" s="39"/>
      <c r="J292" s="39"/>
      <c r="K292" s="39"/>
      <c r="L292" s="39">
        <f t="shared" si="10"/>
        <v>0</v>
      </c>
      <c r="M292" s="6"/>
      <c r="N292" s="42" t="s">
        <v>521</v>
      </c>
    </row>
    <row r="293" spans="1:14" ht="34.5" x14ac:dyDescent="0.25">
      <c r="A293">
        <f t="shared" si="9"/>
        <v>60</v>
      </c>
      <c r="B293" s="41" t="s">
        <v>602</v>
      </c>
      <c r="C293" s="2" t="s">
        <v>603</v>
      </c>
      <c r="D293" s="6" t="s">
        <v>424</v>
      </c>
      <c r="E293" s="6" t="s">
        <v>436</v>
      </c>
      <c r="F293" s="6" t="s">
        <v>615</v>
      </c>
      <c r="G293" s="6" t="s">
        <v>18</v>
      </c>
      <c r="H293" s="39"/>
      <c r="I293" s="39"/>
      <c r="J293" s="39"/>
      <c r="K293" s="39"/>
      <c r="L293" s="39">
        <f t="shared" si="10"/>
        <v>0</v>
      </c>
      <c r="M293" s="6"/>
      <c r="N293" s="42" t="s">
        <v>521</v>
      </c>
    </row>
    <row r="294" spans="1:14" ht="34.5" x14ac:dyDescent="0.25">
      <c r="A294">
        <f t="shared" si="9"/>
        <v>60</v>
      </c>
      <c r="B294" s="41" t="s">
        <v>602</v>
      </c>
      <c r="C294" s="2" t="s">
        <v>603</v>
      </c>
      <c r="D294" s="6" t="s">
        <v>424</v>
      </c>
      <c r="E294" s="6" t="s">
        <v>436</v>
      </c>
      <c r="F294" s="6" t="s">
        <v>616</v>
      </c>
      <c r="G294" s="6" t="s">
        <v>18</v>
      </c>
      <c r="H294" s="39"/>
      <c r="I294" s="39"/>
      <c r="J294" s="39"/>
      <c r="K294" s="39"/>
      <c r="L294" s="39">
        <f t="shared" si="10"/>
        <v>0</v>
      </c>
      <c r="M294" s="6"/>
      <c r="N294" s="42" t="s">
        <v>521</v>
      </c>
    </row>
    <row r="295" spans="1:14" ht="34.5" x14ac:dyDescent="0.25">
      <c r="A295">
        <f t="shared" si="9"/>
        <v>60</v>
      </c>
      <c r="B295" s="41" t="s">
        <v>602</v>
      </c>
      <c r="C295" s="2" t="s">
        <v>603</v>
      </c>
      <c r="D295" s="6" t="s">
        <v>424</v>
      </c>
      <c r="E295" s="6" t="s">
        <v>436</v>
      </c>
      <c r="F295" s="6" t="s">
        <v>617</v>
      </c>
      <c r="G295" s="6" t="s">
        <v>18</v>
      </c>
      <c r="H295" s="39"/>
      <c r="I295" s="39"/>
      <c r="J295" s="39"/>
      <c r="K295" s="39"/>
      <c r="L295" s="39">
        <f t="shared" si="10"/>
        <v>0</v>
      </c>
      <c r="M295" s="6"/>
      <c r="N295" s="42" t="s">
        <v>521</v>
      </c>
    </row>
    <row r="296" spans="1:14" ht="34.5" x14ac:dyDescent="0.25">
      <c r="A296">
        <f t="shared" si="9"/>
        <v>60</v>
      </c>
      <c r="B296" s="41" t="s">
        <v>602</v>
      </c>
      <c r="C296" s="2" t="s">
        <v>603</v>
      </c>
      <c r="D296" s="6" t="s">
        <v>424</v>
      </c>
      <c r="E296" s="6" t="s">
        <v>436</v>
      </c>
      <c r="F296" s="6" t="s">
        <v>618</v>
      </c>
      <c r="G296" s="6" t="s">
        <v>18</v>
      </c>
      <c r="H296" s="39"/>
      <c r="I296" s="39"/>
      <c r="J296" s="39"/>
      <c r="K296" s="39"/>
      <c r="L296" s="39">
        <f t="shared" si="10"/>
        <v>0</v>
      </c>
      <c r="M296" s="6"/>
      <c r="N296" s="42" t="s">
        <v>521</v>
      </c>
    </row>
    <row r="297" spans="1:14" ht="34.5" x14ac:dyDescent="0.25">
      <c r="A297">
        <f t="shared" si="9"/>
        <v>60</v>
      </c>
      <c r="B297" s="41" t="s">
        <v>602</v>
      </c>
      <c r="C297" s="2" t="s">
        <v>603</v>
      </c>
      <c r="D297" s="6" t="s">
        <v>424</v>
      </c>
      <c r="E297" s="6" t="s">
        <v>436</v>
      </c>
      <c r="F297" s="6" t="s">
        <v>619</v>
      </c>
      <c r="G297" s="6" t="s">
        <v>18</v>
      </c>
      <c r="H297" s="39"/>
      <c r="I297" s="39"/>
      <c r="J297" s="39"/>
      <c r="K297" s="39"/>
      <c r="L297" s="39">
        <f t="shared" si="10"/>
        <v>0</v>
      </c>
      <c r="M297" s="6"/>
      <c r="N297" s="42" t="s">
        <v>521</v>
      </c>
    </row>
    <row r="298" spans="1:14" ht="34.5" x14ac:dyDescent="0.25">
      <c r="A298">
        <f t="shared" si="9"/>
        <v>60</v>
      </c>
      <c r="B298" s="41" t="s">
        <v>602</v>
      </c>
      <c r="C298" s="2" t="s">
        <v>603</v>
      </c>
      <c r="D298" s="6" t="s">
        <v>424</v>
      </c>
      <c r="E298" s="6" t="s">
        <v>436</v>
      </c>
      <c r="F298" s="6" t="s">
        <v>620</v>
      </c>
      <c r="G298" s="6" t="s">
        <v>18</v>
      </c>
      <c r="H298" s="39"/>
      <c r="I298" s="39"/>
      <c r="J298" s="39"/>
      <c r="K298" s="39"/>
      <c r="L298" s="39">
        <f t="shared" si="10"/>
        <v>0</v>
      </c>
      <c r="M298" s="6"/>
      <c r="N298" s="42" t="s">
        <v>521</v>
      </c>
    </row>
    <row r="299" spans="1:14" ht="34.5" x14ac:dyDescent="0.25">
      <c r="A299">
        <f t="shared" si="9"/>
        <v>61</v>
      </c>
      <c r="B299" s="41" t="s">
        <v>622</v>
      </c>
      <c r="C299" s="2" t="s">
        <v>486</v>
      </c>
      <c r="D299" s="6" t="s">
        <v>424</v>
      </c>
      <c r="E299" s="6" t="s">
        <v>623</v>
      </c>
      <c r="F299" s="6" t="s">
        <v>624</v>
      </c>
      <c r="G299" s="6" t="s">
        <v>23</v>
      </c>
      <c r="H299" s="39"/>
      <c r="I299" s="39"/>
      <c r="J299" s="39"/>
      <c r="K299" s="39"/>
      <c r="L299" s="39">
        <f t="shared" si="10"/>
        <v>0</v>
      </c>
      <c r="M299" s="6"/>
      <c r="N299" s="42" t="s">
        <v>521</v>
      </c>
    </row>
    <row r="300" spans="1:14" ht="34.5" x14ac:dyDescent="0.25">
      <c r="A300">
        <f t="shared" si="9"/>
        <v>61</v>
      </c>
      <c r="B300" s="41" t="s">
        <v>622</v>
      </c>
      <c r="C300" s="2" t="s">
        <v>486</v>
      </c>
      <c r="D300" s="6" t="s">
        <v>424</v>
      </c>
      <c r="E300" s="6" t="s">
        <v>625</v>
      </c>
      <c r="F300" s="6" t="s">
        <v>626</v>
      </c>
      <c r="G300" s="6" t="s">
        <v>18</v>
      </c>
      <c r="H300" s="39"/>
      <c r="I300" s="39"/>
      <c r="J300" s="39"/>
      <c r="K300" s="39"/>
      <c r="L300" s="39">
        <f t="shared" si="10"/>
        <v>0</v>
      </c>
      <c r="M300" s="6"/>
      <c r="N300" s="42" t="s">
        <v>521</v>
      </c>
    </row>
    <row r="301" spans="1:14" ht="34.5" x14ac:dyDescent="0.25">
      <c r="A301">
        <f t="shared" si="9"/>
        <v>61</v>
      </c>
      <c r="B301" s="41" t="s">
        <v>622</v>
      </c>
      <c r="C301" s="2" t="s">
        <v>486</v>
      </c>
      <c r="D301" s="6" t="s">
        <v>424</v>
      </c>
      <c r="E301" s="6" t="s">
        <v>625</v>
      </c>
      <c r="F301" s="6" t="s">
        <v>627</v>
      </c>
      <c r="G301" s="6" t="s">
        <v>628</v>
      </c>
      <c r="H301" s="39"/>
      <c r="I301" s="39"/>
      <c r="J301" s="39"/>
      <c r="K301" s="39"/>
      <c r="L301" s="39">
        <f t="shared" si="10"/>
        <v>0</v>
      </c>
      <c r="M301" s="6"/>
      <c r="N301" s="42" t="s">
        <v>521</v>
      </c>
    </row>
    <row r="302" spans="1:14" ht="57.5" x14ac:dyDescent="0.25">
      <c r="A302">
        <f t="shared" si="9"/>
        <v>61</v>
      </c>
      <c r="B302" s="41" t="s">
        <v>622</v>
      </c>
      <c r="C302" s="2" t="s">
        <v>486</v>
      </c>
      <c r="D302" s="6" t="s">
        <v>424</v>
      </c>
      <c r="E302" s="6" t="s">
        <v>625</v>
      </c>
      <c r="F302" s="6" t="s">
        <v>629</v>
      </c>
      <c r="G302" s="6">
        <v>3</v>
      </c>
      <c r="H302" s="39"/>
      <c r="I302" s="39"/>
      <c r="J302" s="39"/>
      <c r="K302" s="39"/>
      <c r="L302" s="39">
        <f t="shared" si="10"/>
        <v>0</v>
      </c>
      <c r="M302" s="6"/>
      <c r="N302" s="42" t="s">
        <v>521</v>
      </c>
    </row>
    <row r="303" spans="1:14" ht="57.5" x14ac:dyDescent="0.25">
      <c r="A303">
        <f t="shared" si="9"/>
        <v>61</v>
      </c>
      <c r="B303" s="41" t="s">
        <v>622</v>
      </c>
      <c r="C303" s="2" t="s">
        <v>486</v>
      </c>
      <c r="D303" s="6" t="s">
        <v>424</v>
      </c>
      <c r="E303" s="6" t="s">
        <v>625</v>
      </c>
      <c r="F303" s="6" t="s">
        <v>630</v>
      </c>
      <c r="G303" s="6">
        <v>3</v>
      </c>
      <c r="H303" s="39"/>
      <c r="I303" s="39"/>
      <c r="J303" s="39"/>
      <c r="K303" s="39"/>
      <c r="L303" s="39">
        <f t="shared" si="10"/>
        <v>0</v>
      </c>
      <c r="M303" s="6"/>
      <c r="N303" s="42" t="s">
        <v>521</v>
      </c>
    </row>
    <row r="304" spans="1:14" ht="69" x14ac:dyDescent="0.25">
      <c r="A304">
        <f t="shared" si="9"/>
        <v>62</v>
      </c>
      <c r="B304" s="41" t="s">
        <v>631</v>
      </c>
      <c r="C304" s="2" t="s">
        <v>632</v>
      </c>
      <c r="D304" s="6" t="s">
        <v>424</v>
      </c>
      <c r="E304" s="6" t="s">
        <v>633</v>
      </c>
      <c r="F304" s="6" t="s">
        <v>397</v>
      </c>
      <c r="G304" s="6" t="s">
        <v>634</v>
      </c>
      <c r="H304" s="39"/>
      <c r="I304" s="39"/>
      <c r="J304" s="39"/>
      <c r="K304" s="39"/>
      <c r="L304" s="39">
        <f t="shared" si="10"/>
        <v>0</v>
      </c>
      <c r="M304" s="6"/>
      <c r="N304" s="42" t="s">
        <v>521</v>
      </c>
    </row>
    <row r="305" spans="1:14" ht="69" x14ac:dyDescent="0.25">
      <c r="A305">
        <f t="shared" si="9"/>
        <v>62</v>
      </c>
      <c r="B305" s="41" t="s">
        <v>631</v>
      </c>
      <c r="C305" s="2" t="s">
        <v>632</v>
      </c>
      <c r="D305" s="6" t="s">
        <v>424</v>
      </c>
      <c r="E305" s="6" t="s">
        <v>633</v>
      </c>
      <c r="F305" s="6" t="s">
        <v>398</v>
      </c>
      <c r="G305" s="6" t="s">
        <v>635</v>
      </c>
      <c r="H305" s="39"/>
      <c r="I305" s="39"/>
      <c r="J305" s="39"/>
      <c r="K305" s="39"/>
      <c r="L305" s="39">
        <f t="shared" si="10"/>
        <v>0</v>
      </c>
      <c r="M305" s="6"/>
      <c r="N305" s="42" t="s">
        <v>521</v>
      </c>
    </row>
    <row r="306" spans="1:14" ht="195.5" x14ac:dyDescent="0.25">
      <c r="A306">
        <f t="shared" si="9"/>
        <v>63</v>
      </c>
      <c r="B306" s="41" t="s">
        <v>636</v>
      </c>
      <c r="C306" s="2" t="s">
        <v>359</v>
      </c>
      <c r="D306" s="6" t="s">
        <v>424</v>
      </c>
      <c r="E306" s="6" t="s">
        <v>639</v>
      </c>
      <c r="F306" s="6" t="s">
        <v>638</v>
      </c>
      <c r="G306" s="6" t="s">
        <v>637</v>
      </c>
      <c r="H306" s="39"/>
      <c r="I306" s="39"/>
      <c r="J306" s="39"/>
      <c r="K306" s="39"/>
      <c r="L306" s="39">
        <f t="shared" si="10"/>
        <v>0</v>
      </c>
      <c r="M306" s="6"/>
      <c r="N306" s="42" t="s">
        <v>521</v>
      </c>
    </row>
    <row r="307" spans="1:14" ht="46" x14ac:dyDescent="0.25">
      <c r="A307">
        <f t="shared" si="9"/>
        <v>63</v>
      </c>
      <c r="B307" s="41" t="s">
        <v>636</v>
      </c>
      <c r="C307" s="2" t="s">
        <v>359</v>
      </c>
      <c r="D307" s="6" t="s">
        <v>424</v>
      </c>
      <c r="E307" s="6" t="s">
        <v>639</v>
      </c>
      <c r="F307" s="6" t="s">
        <v>640</v>
      </c>
      <c r="G307" s="6" t="s">
        <v>641</v>
      </c>
      <c r="H307" s="39"/>
      <c r="I307" s="39"/>
      <c r="J307" s="39"/>
      <c r="K307" s="39"/>
      <c r="L307" s="39">
        <f t="shared" si="10"/>
        <v>0</v>
      </c>
      <c r="M307" s="6"/>
      <c r="N307" s="42" t="s">
        <v>521</v>
      </c>
    </row>
  </sheetData>
  <conditionalFormatting sqref="B7:N307">
    <cfRule type="expression" dxfId="1" priority="1">
      <formula>ISEVEN($A7)</formula>
    </cfRule>
    <cfRule type="expression" dxfId="0" priority="4">
      <formula>ISODD($A7)</formula>
    </cfRule>
  </conditionalFormatting>
  <conditionalFormatting sqref="H7:H307">
    <cfRule type="iconSet" priority="5">
      <iconSet iconSet="3Symbols2" showValue="0" reverse="1">
        <cfvo type="percent" val="0"/>
        <cfvo type="num" val="1"/>
        <cfvo type="num" val="2"/>
      </iconSet>
    </cfRule>
  </conditionalFormatting>
  <conditionalFormatting sqref="I7:I307">
    <cfRule type="iconSet" priority="6">
      <iconSet iconSet="5Rating" showValue="0">
        <cfvo type="percent" val="0"/>
        <cfvo type="num" val="2"/>
        <cfvo type="num" val="3"/>
        <cfvo type="num" val="4"/>
        <cfvo type="num" val="5"/>
      </iconSet>
    </cfRule>
  </conditionalFormatting>
  <conditionalFormatting sqref="J7:J307">
    <cfRule type="iconSet" priority="7">
      <iconSet iconSet="5Arrows" showValue="0">
        <cfvo type="percent" val="0"/>
        <cfvo type="num" val="2"/>
        <cfvo type="num" val="3"/>
        <cfvo type="num" val="4"/>
        <cfvo type="num" val="5"/>
      </iconSet>
    </cfRule>
  </conditionalFormatting>
  <conditionalFormatting sqref="K7:K307">
    <cfRule type="iconSet" priority="8">
      <iconSet iconSet="5Quarters" showValue="0">
        <cfvo type="percent" val="0"/>
        <cfvo type="num" val="2"/>
        <cfvo type="num" val="3"/>
        <cfvo type="num" val="4"/>
        <cfvo type="num" val="5"/>
      </iconSet>
    </cfRule>
  </conditionalFormatting>
  <pageMargins left="0.25" right="0.25" top="0.75" bottom="0.75" header="0.3" footer="0.3"/>
  <pageSetup paperSize="9"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9" id="{DD649814-BB5E-489F-8EAE-0CD999C109D3}">
            <x14:iconSet iconSet="5Boxes" showValue="0">
              <x14:cfvo type="percent">
                <xm:f>0</xm:f>
              </x14:cfvo>
              <x14:cfvo type="num" gte="0">
                <xm:f>10</xm:f>
              </x14:cfvo>
              <x14:cfvo type="num" gte="0">
                <xm:f>18</xm:f>
              </x14:cfvo>
              <x14:cfvo type="num" gte="0">
                <xm:f>24</xm:f>
              </x14:cfvo>
              <x14:cfvo type="num" gte="0">
                <xm:f>28</xm:f>
              </x14:cfvo>
            </x14:iconSet>
          </x14:cfRule>
          <xm:sqref>L7:L307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5"/>
  <sheetViews>
    <sheetView showGridLines="0" showRowColHeaders="0" zoomScaleNormal="100" workbookViewId="0"/>
  </sheetViews>
  <sheetFormatPr defaultColWidth="0" defaultRowHeight="12.5" zeroHeight="1" x14ac:dyDescent="0.25"/>
  <cols>
    <col min="1" max="1" width="6.81640625" customWidth="1"/>
    <col min="2" max="2" width="10.453125" customWidth="1"/>
    <col min="3" max="3" width="9.36328125" customWidth="1"/>
    <col min="4" max="4" width="54.453125" customWidth="1"/>
    <col min="5" max="5" width="6.81640625" customWidth="1"/>
    <col min="6" max="16384" width="8.90625" hidden="1"/>
  </cols>
  <sheetData>
    <row r="1" spans="2:4" x14ac:dyDescent="0.25"/>
    <row r="2" spans="2:4" x14ac:dyDescent="0.25">
      <c r="B2" s="46" t="s">
        <v>492</v>
      </c>
      <c r="C2" s="47"/>
      <c r="D2" s="48"/>
    </row>
    <row r="3" spans="2:4" ht="25" x14ac:dyDescent="0.25">
      <c r="B3" s="45" t="s">
        <v>5</v>
      </c>
      <c r="C3" s="15">
        <v>0</v>
      </c>
      <c r="D3" s="17" t="s">
        <v>493</v>
      </c>
    </row>
    <row r="4" spans="2:4" ht="25" x14ac:dyDescent="0.25">
      <c r="B4" s="45"/>
      <c r="C4" s="15">
        <v>1</v>
      </c>
      <c r="D4" s="17" t="s">
        <v>494</v>
      </c>
    </row>
    <row r="5" spans="2:4" ht="17.5" x14ac:dyDescent="0.25">
      <c r="B5" s="45"/>
      <c r="C5" s="15">
        <v>2</v>
      </c>
      <c r="D5" s="16" t="s">
        <v>495</v>
      </c>
    </row>
    <row r="6" spans="2:4" ht="17.5" x14ac:dyDescent="0.25">
      <c r="C6" s="14"/>
    </row>
    <row r="7" spans="2:4" ht="30.65" customHeight="1" x14ac:dyDescent="0.25">
      <c r="B7" s="44" t="s">
        <v>507</v>
      </c>
      <c r="C7" s="44"/>
      <c r="D7" s="44"/>
    </row>
    <row r="8" spans="2:4" ht="17.5" x14ac:dyDescent="0.25">
      <c r="B8" s="43" t="s">
        <v>488</v>
      </c>
      <c r="C8" s="15">
        <v>1</v>
      </c>
      <c r="D8" s="16" t="s">
        <v>496</v>
      </c>
    </row>
    <row r="9" spans="2:4" ht="17.5" x14ac:dyDescent="0.25">
      <c r="B9" s="43"/>
      <c r="C9" s="15">
        <v>2</v>
      </c>
      <c r="D9" s="16" t="s">
        <v>499</v>
      </c>
    </row>
    <row r="10" spans="2:4" ht="17.5" x14ac:dyDescent="0.25">
      <c r="B10" s="43"/>
      <c r="C10" s="15">
        <v>3</v>
      </c>
      <c r="D10" s="16" t="s">
        <v>498</v>
      </c>
    </row>
    <row r="11" spans="2:4" ht="17.5" x14ac:dyDescent="0.25">
      <c r="B11" s="43"/>
      <c r="C11" s="15">
        <v>4</v>
      </c>
      <c r="D11" s="16" t="s">
        <v>500</v>
      </c>
    </row>
    <row r="12" spans="2:4" ht="17.5" x14ac:dyDescent="0.25">
      <c r="B12" s="43"/>
      <c r="C12" s="15">
        <v>5</v>
      </c>
      <c r="D12" s="16" t="s">
        <v>497</v>
      </c>
    </row>
    <row r="13" spans="2:4" x14ac:dyDescent="0.25"/>
    <row r="14" spans="2:4" x14ac:dyDescent="0.25">
      <c r="B14" s="44" t="s">
        <v>508</v>
      </c>
      <c r="C14" s="44"/>
      <c r="D14" s="44"/>
    </row>
    <row r="15" spans="2:4" ht="17.5" x14ac:dyDescent="0.25">
      <c r="B15" s="43" t="s">
        <v>489</v>
      </c>
      <c r="C15" s="15">
        <v>1</v>
      </c>
      <c r="D15" s="16" t="s">
        <v>496</v>
      </c>
    </row>
    <row r="16" spans="2:4" ht="17.5" x14ac:dyDescent="0.25">
      <c r="B16" s="43"/>
      <c r="C16" s="15">
        <v>2</v>
      </c>
      <c r="D16" s="16" t="s">
        <v>499</v>
      </c>
    </row>
    <row r="17" spans="2:4" ht="17.5" x14ac:dyDescent="0.25">
      <c r="B17" s="43"/>
      <c r="C17" s="15">
        <v>3</v>
      </c>
      <c r="D17" s="16" t="s">
        <v>498</v>
      </c>
    </row>
    <row r="18" spans="2:4" ht="17.5" x14ac:dyDescent="0.25">
      <c r="B18" s="43"/>
      <c r="C18" s="15">
        <v>4</v>
      </c>
      <c r="D18" s="16" t="s">
        <v>500</v>
      </c>
    </row>
    <row r="19" spans="2:4" ht="17.5" x14ac:dyDescent="0.25">
      <c r="B19" s="43"/>
      <c r="C19" s="15">
        <v>5</v>
      </c>
      <c r="D19" s="16" t="s">
        <v>497</v>
      </c>
    </row>
    <row r="20" spans="2:4" x14ac:dyDescent="0.25"/>
    <row r="21" spans="2:4" x14ac:dyDescent="0.25">
      <c r="B21" s="44" t="s">
        <v>501</v>
      </c>
      <c r="C21" s="44"/>
      <c r="D21" s="44"/>
    </row>
    <row r="22" spans="2:4" ht="17.5" x14ac:dyDescent="0.25">
      <c r="B22" s="43" t="s">
        <v>490</v>
      </c>
      <c r="C22" s="15">
        <v>1</v>
      </c>
      <c r="D22" s="16" t="s">
        <v>513</v>
      </c>
    </row>
    <row r="23" spans="2:4" ht="17.5" x14ac:dyDescent="0.25">
      <c r="B23" s="43"/>
      <c r="C23" s="15">
        <v>2</v>
      </c>
      <c r="D23" s="16" t="s">
        <v>509</v>
      </c>
    </row>
    <row r="24" spans="2:4" ht="17.5" x14ac:dyDescent="0.25">
      <c r="B24" s="43"/>
      <c r="C24" s="15">
        <v>3</v>
      </c>
      <c r="D24" s="16" t="s">
        <v>510</v>
      </c>
    </row>
    <row r="25" spans="2:4" ht="17.5" x14ac:dyDescent="0.25">
      <c r="B25" s="43"/>
      <c r="C25" s="15">
        <v>4</v>
      </c>
      <c r="D25" s="16" t="s">
        <v>511</v>
      </c>
    </row>
    <row r="26" spans="2:4" ht="17.5" x14ac:dyDescent="0.25">
      <c r="B26" s="43"/>
      <c r="C26" s="15">
        <v>5</v>
      </c>
      <c r="D26" s="16" t="s">
        <v>512</v>
      </c>
    </row>
    <row r="27" spans="2:4" x14ac:dyDescent="0.25"/>
    <row r="28" spans="2:4" ht="58.25" customHeight="1" x14ac:dyDescent="0.25">
      <c r="B28" s="44" t="s">
        <v>514</v>
      </c>
      <c r="C28" s="44"/>
      <c r="D28" s="44"/>
    </row>
    <row r="29" spans="2:4" ht="17.5" x14ac:dyDescent="0.25">
      <c r="B29" s="43" t="s">
        <v>491</v>
      </c>
      <c r="C29" s="15">
        <v>10</v>
      </c>
      <c r="D29" s="16" t="s">
        <v>502</v>
      </c>
    </row>
    <row r="30" spans="2:4" ht="17.5" x14ac:dyDescent="0.25">
      <c r="B30" s="43"/>
      <c r="C30" s="15">
        <v>18</v>
      </c>
      <c r="D30" s="16" t="s">
        <v>503</v>
      </c>
    </row>
    <row r="31" spans="2:4" ht="17.5" x14ac:dyDescent="0.25">
      <c r="B31" s="43"/>
      <c r="C31" s="15">
        <v>24</v>
      </c>
      <c r="D31" s="16" t="s">
        <v>504</v>
      </c>
    </row>
    <row r="32" spans="2:4" ht="17.5" x14ac:dyDescent="0.25">
      <c r="B32" s="43"/>
      <c r="C32" s="15">
        <v>28</v>
      </c>
      <c r="D32" s="16" t="s">
        <v>505</v>
      </c>
    </row>
    <row r="33" spans="2:4" ht="17.5" x14ac:dyDescent="0.25">
      <c r="B33" s="43"/>
      <c r="C33" s="15">
        <v>30</v>
      </c>
      <c r="D33" s="16" t="s">
        <v>506</v>
      </c>
    </row>
    <row r="34" spans="2:4" x14ac:dyDescent="0.25"/>
    <row r="35" spans="2:4" x14ac:dyDescent="0.25"/>
  </sheetData>
  <mergeCells count="10">
    <mergeCell ref="B3:B5"/>
    <mergeCell ref="B2:D2"/>
    <mergeCell ref="B7:D7"/>
    <mergeCell ref="B8:B12"/>
    <mergeCell ref="B14:D14"/>
    <mergeCell ref="B15:B19"/>
    <mergeCell ref="B21:D21"/>
    <mergeCell ref="B22:B26"/>
    <mergeCell ref="B28:D28"/>
    <mergeCell ref="B29:B33"/>
  </mergeCells>
  <conditionalFormatting sqref="C3:C6">
    <cfRule type="iconSet" priority="14">
      <iconSet iconSet="3Symbols2" reverse="1">
        <cfvo type="percent" val="0"/>
        <cfvo type="num" val="1"/>
        <cfvo type="num" val="2"/>
      </iconSet>
    </cfRule>
  </conditionalFormatting>
  <conditionalFormatting sqref="C8:C12">
    <cfRule type="iconSet" priority="10">
      <iconSet iconSet="5Rating">
        <cfvo type="percent" val="0"/>
        <cfvo type="num" val="2"/>
        <cfvo type="num" val="3"/>
        <cfvo type="num" val="4"/>
        <cfvo type="num" val="5"/>
      </iconSet>
    </cfRule>
  </conditionalFormatting>
  <conditionalFormatting sqref="C15:C19">
    <cfRule type="iconSet" priority="8">
      <iconSet iconSet="5Arrows">
        <cfvo type="percent" val="0"/>
        <cfvo type="num" val="2"/>
        <cfvo type="num" val="3"/>
        <cfvo type="num" val="4"/>
        <cfvo type="num" val="5"/>
      </iconSet>
    </cfRule>
  </conditionalFormatting>
  <conditionalFormatting sqref="C22:C26">
    <cfRule type="iconSet" priority="7">
      <iconSet iconSet="5Quarters">
        <cfvo type="percent" val="0"/>
        <cfvo type="num" val="2"/>
        <cfvo type="num" val="3"/>
        <cfvo type="num" val="4"/>
        <cfvo type="num" val="5"/>
      </iconSet>
    </cfRule>
  </conditionalFormatting>
  <printOptions horizontalCentered="1" verticalCentered="1"/>
  <pageMargins left="0.7" right="0.7" top="0.75" bottom="0.75" header="0.3" footer="0.3"/>
  <pageSetup paperSize="9" orientation="portrait" horizontalDpi="0" verticalDpi="0" r:id="rId1"/>
  <headerFooter>
    <oddHeader>&amp;L&amp;"Arial Black,Regular"&amp;12LEGEND&amp;R&amp;G</oddHeader>
  </headerFooter>
  <legacyDrawingHF r:id="rId2"/>
  <extLst>
    <ext xmlns:x14="http://schemas.microsoft.com/office/spreadsheetml/2009/9/main" uri="{78C0D931-6437-407d-A8EE-F0AAD7539E65}">
      <x14:conditionalFormattings>
        <x14:conditionalFormatting xmlns:xm="http://schemas.microsoft.com/office/excel/2006/main">
          <x14:cfRule type="iconSet" priority="19" id="{CD2202EB-B5D1-49A7-876B-69C42A277D69}">
            <x14:iconSet iconSet="5Boxes">
              <x14:cfvo type="percent">
                <xm:f>0</xm:f>
              </x14:cfvo>
              <x14:cfvo type="num" gte="0">
                <xm:f>10</xm:f>
              </x14:cfvo>
              <x14:cfvo type="num" gte="0">
                <xm:f>18</xm:f>
              </x14:cfvo>
              <x14:cfvo type="num" gte="0">
                <xm:f>24</xm:f>
              </x14:cfvo>
              <x14:cfvo type="num" gte="0">
                <xm:f>28</xm:f>
              </x14:cfvo>
            </x14:iconSet>
          </x14:cfRule>
          <xm:sqref>C29:C33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BEAFF-B838-435C-91FC-6BDF5F6A65F3}">
  <dimension ref="A1:G44"/>
  <sheetViews>
    <sheetView showGridLines="0" showRowColHeaders="0" tabSelected="1" workbookViewId="0">
      <selection activeCell="E43" sqref="E43"/>
    </sheetView>
  </sheetViews>
  <sheetFormatPr defaultColWidth="0" defaultRowHeight="14" zeroHeight="1" x14ac:dyDescent="0.3"/>
  <cols>
    <col min="1" max="1" width="8.90625" customWidth="1"/>
    <col min="2" max="2" width="0.6328125" customWidth="1"/>
    <col min="3" max="3" width="3" style="20" customWidth="1"/>
    <col min="4" max="4" width="4.54296875" bestFit="1" customWidth="1"/>
    <col min="5" max="5" width="53.54296875" customWidth="1"/>
    <col min="6" max="6" width="0.6328125" customWidth="1"/>
    <col min="7" max="7" width="8.90625" customWidth="1"/>
    <col min="8" max="16384" width="8.90625" hidden="1"/>
  </cols>
  <sheetData>
    <row r="1" spans="2:6" ht="14.5" thickBot="1" x14ac:dyDescent="0.35"/>
    <row r="2" spans="2:6" ht="4" customHeight="1" x14ac:dyDescent="0.3">
      <c r="B2" s="24"/>
      <c r="C2" s="25"/>
      <c r="D2" s="26"/>
      <c r="E2" s="26"/>
      <c r="F2" s="27"/>
    </row>
    <row r="3" spans="2:6" ht="15.5" x14ac:dyDescent="0.35">
      <c r="B3" s="28"/>
      <c r="C3" s="21">
        <v>1</v>
      </c>
      <c r="D3" s="22"/>
      <c r="E3" s="23" t="s">
        <v>522</v>
      </c>
      <c r="F3" s="29"/>
    </row>
    <row r="4" spans="2:6" x14ac:dyDescent="0.3">
      <c r="B4" s="28"/>
      <c r="D4" t="s">
        <v>527</v>
      </c>
      <c r="E4" t="s">
        <v>529</v>
      </c>
      <c r="F4" s="29"/>
    </row>
    <row r="5" spans="2:6" x14ac:dyDescent="0.3">
      <c r="B5" s="28"/>
      <c r="D5" t="s">
        <v>528</v>
      </c>
      <c r="E5" t="s">
        <v>530</v>
      </c>
      <c r="F5" s="29"/>
    </row>
    <row r="6" spans="2:6" ht="15.5" x14ac:dyDescent="0.35">
      <c r="B6" s="28"/>
      <c r="C6" s="21">
        <v>2</v>
      </c>
      <c r="D6" s="22"/>
      <c r="E6" s="23" t="s">
        <v>523</v>
      </c>
      <c r="F6" s="29"/>
    </row>
    <row r="7" spans="2:6" ht="15.5" x14ac:dyDescent="0.35">
      <c r="B7" s="28"/>
      <c r="C7" s="21">
        <v>3</v>
      </c>
      <c r="D7" s="22"/>
      <c r="E7" s="23" t="s">
        <v>524</v>
      </c>
      <c r="F7" s="29"/>
    </row>
    <row r="8" spans="2:6" ht="15.5" x14ac:dyDescent="0.35">
      <c r="B8" s="28"/>
      <c r="C8" s="21">
        <v>4</v>
      </c>
      <c r="D8" s="22"/>
      <c r="E8" s="23" t="s">
        <v>525</v>
      </c>
      <c r="F8" s="29"/>
    </row>
    <row r="9" spans="2:6" x14ac:dyDescent="0.3">
      <c r="B9" s="28"/>
      <c r="D9" t="s">
        <v>531</v>
      </c>
      <c r="E9" t="s">
        <v>533</v>
      </c>
      <c r="F9" s="29"/>
    </row>
    <row r="10" spans="2:6" x14ac:dyDescent="0.3">
      <c r="B10" s="28"/>
      <c r="D10" t="s">
        <v>532</v>
      </c>
      <c r="E10" t="s">
        <v>534</v>
      </c>
      <c r="F10" s="29"/>
    </row>
    <row r="11" spans="2:6" ht="15.5" x14ac:dyDescent="0.35">
      <c r="B11" s="28"/>
      <c r="C11" s="21">
        <v>5</v>
      </c>
      <c r="D11" s="22"/>
      <c r="E11" s="23" t="s">
        <v>526</v>
      </c>
      <c r="F11" s="29"/>
    </row>
    <row r="12" spans="2:6" x14ac:dyDescent="0.3">
      <c r="B12" s="28"/>
      <c r="D12" t="s">
        <v>535</v>
      </c>
      <c r="E12" t="s">
        <v>537</v>
      </c>
      <c r="F12" s="29"/>
    </row>
    <row r="13" spans="2:6" x14ac:dyDescent="0.3">
      <c r="B13" s="28"/>
      <c r="D13" t="s">
        <v>536</v>
      </c>
      <c r="E13" t="s">
        <v>538</v>
      </c>
      <c r="F13" s="29"/>
    </row>
    <row r="14" spans="2:6" x14ac:dyDescent="0.3">
      <c r="B14" s="28"/>
      <c r="D14" t="s">
        <v>539</v>
      </c>
      <c r="E14" t="s">
        <v>541</v>
      </c>
      <c r="F14" s="29"/>
    </row>
    <row r="15" spans="2:6" x14ac:dyDescent="0.3">
      <c r="B15" s="28"/>
      <c r="D15" t="s">
        <v>540</v>
      </c>
      <c r="E15" t="s">
        <v>542</v>
      </c>
      <c r="F15" s="29"/>
    </row>
    <row r="16" spans="2:6" ht="15.5" x14ac:dyDescent="0.35">
      <c r="B16" s="28"/>
      <c r="C16" s="21">
        <v>6</v>
      </c>
      <c r="D16" s="22"/>
      <c r="E16" s="23" t="s">
        <v>543</v>
      </c>
      <c r="F16" s="29"/>
    </row>
    <row r="17" spans="2:6" x14ac:dyDescent="0.3">
      <c r="B17" s="28"/>
      <c r="D17" t="s">
        <v>544</v>
      </c>
      <c r="E17" t="s">
        <v>538</v>
      </c>
      <c r="F17" s="29"/>
    </row>
    <row r="18" spans="2:6" x14ac:dyDescent="0.3">
      <c r="B18" s="28"/>
      <c r="D18" t="s">
        <v>545</v>
      </c>
      <c r="E18" t="s">
        <v>541</v>
      </c>
      <c r="F18" s="29"/>
    </row>
    <row r="19" spans="2:6" x14ac:dyDescent="0.3">
      <c r="B19" s="28"/>
      <c r="D19" t="s">
        <v>546</v>
      </c>
      <c r="E19" t="s">
        <v>542</v>
      </c>
      <c r="F19" s="29"/>
    </row>
    <row r="20" spans="2:6" ht="15.5" x14ac:dyDescent="0.35">
      <c r="B20" s="28"/>
      <c r="C20" s="21">
        <v>7</v>
      </c>
      <c r="D20" s="22"/>
      <c r="E20" s="23" t="s">
        <v>547</v>
      </c>
      <c r="F20" s="29"/>
    </row>
    <row r="21" spans="2:6" x14ac:dyDescent="0.3">
      <c r="B21" s="28"/>
      <c r="D21" t="s">
        <v>548</v>
      </c>
      <c r="E21" t="s">
        <v>555</v>
      </c>
      <c r="F21" s="29"/>
    </row>
    <row r="22" spans="2:6" x14ac:dyDescent="0.3">
      <c r="B22" s="28"/>
      <c r="D22" t="s">
        <v>549</v>
      </c>
      <c r="E22" t="s">
        <v>556</v>
      </c>
      <c r="F22" s="29"/>
    </row>
    <row r="23" spans="2:6" x14ac:dyDescent="0.3">
      <c r="B23" s="28"/>
      <c r="D23" t="s">
        <v>550</v>
      </c>
      <c r="E23" t="s">
        <v>557</v>
      </c>
      <c r="F23" s="29"/>
    </row>
    <row r="24" spans="2:6" x14ac:dyDescent="0.3">
      <c r="B24" s="28"/>
      <c r="D24" t="s">
        <v>551</v>
      </c>
      <c r="E24" t="s">
        <v>558</v>
      </c>
      <c r="F24" s="29"/>
    </row>
    <row r="25" spans="2:6" x14ac:dyDescent="0.3">
      <c r="B25" s="28"/>
      <c r="D25" t="s">
        <v>552</v>
      </c>
      <c r="E25" t="s">
        <v>559</v>
      </c>
      <c r="F25" s="29"/>
    </row>
    <row r="26" spans="2:6" x14ac:dyDescent="0.3">
      <c r="B26" s="28"/>
      <c r="D26" t="s">
        <v>553</v>
      </c>
      <c r="E26" t="s">
        <v>560</v>
      </c>
      <c r="F26" s="29"/>
    </row>
    <row r="27" spans="2:6" x14ac:dyDescent="0.3">
      <c r="B27" s="28"/>
      <c r="D27" t="s">
        <v>554</v>
      </c>
      <c r="E27" t="s">
        <v>561</v>
      </c>
      <c r="F27" s="29"/>
    </row>
    <row r="28" spans="2:6" ht="15.5" x14ac:dyDescent="0.35">
      <c r="B28" s="28"/>
      <c r="C28" s="21">
        <v>8</v>
      </c>
      <c r="D28" s="22"/>
      <c r="E28" s="23" t="s">
        <v>562</v>
      </c>
      <c r="F28" s="29"/>
    </row>
    <row r="29" spans="2:6" x14ac:dyDescent="0.3">
      <c r="B29" s="28"/>
      <c r="D29" t="s">
        <v>563</v>
      </c>
      <c r="E29" t="s">
        <v>568</v>
      </c>
      <c r="F29" s="29"/>
    </row>
    <row r="30" spans="2:6" x14ac:dyDescent="0.3">
      <c r="B30" s="28"/>
      <c r="D30" t="s">
        <v>564</v>
      </c>
      <c r="E30" t="s">
        <v>569</v>
      </c>
      <c r="F30" s="29"/>
    </row>
    <row r="31" spans="2:6" x14ac:dyDescent="0.3">
      <c r="B31" s="28"/>
      <c r="D31" t="s">
        <v>565</v>
      </c>
      <c r="E31" t="s">
        <v>570</v>
      </c>
      <c r="F31" s="29"/>
    </row>
    <row r="32" spans="2:6" x14ac:dyDescent="0.3">
      <c r="B32" s="28"/>
      <c r="D32" t="s">
        <v>566</v>
      </c>
      <c r="E32" t="s">
        <v>571</v>
      </c>
      <c r="F32" s="29"/>
    </row>
    <row r="33" spans="2:6" x14ac:dyDescent="0.3">
      <c r="B33" s="28"/>
      <c r="D33" t="s">
        <v>567</v>
      </c>
      <c r="E33" t="s">
        <v>572</v>
      </c>
      <c r="F33" s="29"/>
    </row>
    <row r="34" spans="2:6" x14ac:dyDescent="0.3">
      <c r="B34" s="28"/>
      <c r="D34" t="s">
        <v>573</v>
      </c>
      <c r="E34" t="s">
        <v>580</v>
      </c>
      <c r="F34" s="29"/>
    </row>
    <row r="35" spans="2:6" x14ac:dyDescent="0.3">
      <c r="B35" s="28"/>
      <c r="D35" t="s">
        <v>574</v>
      </c>
      <c r="E35" t="s">
        <v>581</v>
      </c>
      <c r="F35" s="29"/>
    </row>
    <row r="36" spans="2:6" x14ac:dyDescent="0.3">
      <c r="B36" s="28"/>
      <c r="D36" t="s">
        <v>575</v>
      </c>
      <c r="E36" t="s">
        <v>582</v>
      </c>
      <c r="F36" s="29"/>
    </row>
    <row r="37" spans="2:6" x14ac:dyDescent="0.3">
      <c r="B37" s="28"/>
      <c r="D37" t="s">
        <v>576</v>
      </c>
      <c r="E37" t="s">
        <v>583</v>
      </c>
      <c r="F37" s="29"/>
    </row>
    <row r="38" spans="2:6" x14ac:dyDescent="0.3">
      <c r="B38" s="28"/>
      <c r="D38" t="s">
        <v>577</v>
      </c>
      <c r="E38" t="s">
        <v>584</v>
      </c>
      <c r="F38" s="29"/>
    </row>
    <row r="39" spans="2:6" x14ac:dyDescent="0.3">
      <c r="B39" s="28"/>
      <c r="D39" t="s">
        <v>578</v>
      </c>
      <c r="E39" t="s">
        <v>585</v>
      </c>
      <c r="F39" s="29"/>
    </row>
    <row r="40" spans="2:6" x14ac:dyDescent="0.3">
      <c r="B40" s="28"/>
      <c r="D40" t="s">
        <v>579</v>
      </c>
      <c r="E40" t="s">
        <v>586</v>
      </c>
      <c r="F40" s="29"/>
    </row>
    <row r="41" spans="2:6" ht="4" customHeight="1" thickBot="1" x14ac:dyDescent="0.35">
      <c r="B41" s="30"/>
      <c r="C41" s="31"/>
      <c r="D41" s="32"/>
      <c r="E41" s="32"/>
      <c r="F41" s="33"/>
    </row>
    <row r="42" spans="2:6" x14ac:dyDescent="0.3"/>
    <row r="43" spans="2:6" x14ac:dyDescent="0.3"/>
    <row r="44" spans="2:6" x14ac:dyDescent="0.3"/>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BF9527D26D054C80ECCEDB56902B18" ma:contentTypeVersion="0" ma:contentTypeDescription="Create a new document." ma:contentTypeScope="" ma:versionID="4c8ea14742a4748321616fb295581d25">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8E4B7D-743A-4B6A-A44C-73D210338DBA}">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44D99C2-0EB4-4B5B-941B-31A7350A4439}">
  <ds:schemaRefs>
    <ds:schemaRef ds:uri="http://schemas.microsoft.com/sharepoint/v3/contenttype/forms"/>
  </ds:schemaRefs>
</ds:datastoreItem>
</file>

<file path=customXml/itemProps3.xml><?xml version="1.0" encoding="utf-8"?>
<ds:datastoreItem xmlns:ds="http://schemas.openxmlformats.org/officeDocument/2006/customXml" ds:itemID="{8F4DD800-266F-4554-B0C8-8BCE11E713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Member Servers</vt:lpstr>
      <vt:lpstr>Legend</vt:lpstr>
      <vt:lpstr>Chapters</vt:lpstr>
    </vt:vector>
  </TitlesOfParts>
  <Company>Allianz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q3zz2w9</dc:creator>
  <cp:lastModifiedBy>RODRIGUEZ EGUIBAR, Vicente</cp:lastModifiedBy>
  <cp:lastPrinted>2018-08-29T15:50:20Z</cp:lastPrinted>
  <dcterms:created xsi:type="dcterms:W3CDTF">2018-07-31T11:21:56Z</dcterms:created>
  <dcterms:modified xsi:type="dcterms:W3CDTF">2026-02-17T09:50:02Z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0x01010099BF9527D26D054C80ECCEDB56902B18</vt:lpwstr>
  </property>
</Properties>
</file>